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520" windowHeight="127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9" i="1"/>
  <c r="H169"/>
  <c r="I169"/>
  <c r="J169"/>
  <c r="K169"/>
  <c r="F169"/>
  <c r="G168"/>
  <c r="H168"/>
  <c r="I168"/>
  <c r="J168"/>
  <c r="K168"/>
  <c r="F168"/>
  <c r="G82"/>
  <c r="H82"/>
  <c r="I82"/>
  <c r="J82"/>
  <c r="K82"/>
  <c r="F82"/>
  <c r="K64"/>
  <c r="G64"/>
  <c r="H64"/>
  <c r="I64"/>
  <c r="J64"/>
  <c r="F64"/>
  <c r="J167"/>
  <c r="J166"/>
  <c r="H165"/>
  <c r="F165"/>
  <c r="J164"/>
  <c r="J163"/>
  <c r="H162"/>
  <c r="F162"/>
  <c r="J161"/>
  <c r="J160"/>
  <c r="J159"/>
  <c r="J158"/>
  <c r="J157"/>
  <c r="J156"/>
  <c r="J155"/>
  <c r="J154"/>
  <c r="J153"/>
  <c r="J152"/>
  <c r="J151"/>
  <c r="J150"/>
  <c r="J149"/>
  <c r="J148"/>
  <c r="J147"/>
  <c r="J146"/>
  <c r="I145"/>
  <c r="G145"/>
  <c r="F145"/>
  <c r="J144"/>
  <c r="J143"/>
  <c r="J142"/>
  <c r="J141"/>
  <c r="L140"/>
  <c r="L168" s="1"/>
  <c r="J140"/>
  <c r="J139"/>
  <c r="J138"/>
  <c r="J137"/>
  <c r="J136"/>
  <c r="J135"/>
  <c r="G134"/>
  <c r="J133"/>
  <c r="J132"/>
  <c r="J131"/>
  <c r="J130"/>
  <c r="I129"/>
  <c r="F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H96"/>
  <c r="J95"/>
  <c r="J94"/>
  <c r="G93"/>
  <c r="J92"/>
  <c r="J91"/>
  <c r="F90"/>
  <c r="J90" s="1"/>
  <c r="J89"/>
  <c r="J88"/>
  <c r="J87"/>
  <c r="J86"/>
  <c r="J85"/>
  <c r="J84"/>
  <c r="L82"/>
  <c r="I81"/>
  <c r="H81"/>
  <c r="G81"/>
  <c r="F81"/>
  <c r="J80"/>
  <c r="J79"/>
  <c r="J78"/>
  <c r="J77"/>
  <c r="J76"/>
  <c r="J75"/>
  <c r="J74"/>
  <c r="J73"/>
  <c r="H72"/>
  <c r="J71"/>
  <c r="J70"/>
  <c r="J69"/>
  <c r="J68"/>
  <c r="J67"/>
  <c r="J66"/>
  <c r="J59"/>
  <c r="J58"/>
  <c r="J57"/>
  <c r="J56"/>
  <c r="H55"/>
  <c r="J54"/>
  <c r="J53"/>
  <c r="J52"/>
  <c r="J51"/>
  <c r="J50"/>
  <c r="J49"/>
  <c r="J48"/>
  <c r="J47"/>
  <c r="J46"/>
  <c r="J45"/>
  <c r="J44"/>
  <c r="J43"/>
  <c r="L42"/>
  <c r="J42"/>
  <c r="J41"/>
  <c r="J38"/>
  <c r="J37"/>
  <c r="J36"/>
  <c r="J35"/>
  <c r="H34"/>
  <c r="J33"/>
  <c r="J32"/>
  <c r="J31"/>
  <c r="J30"/>
  <c r="J29"/>
  <c r="J28"/>
  <c r="J27"/>
  <c r="J26"/>
  <c r="J25"/>
  <c r="J24"/>
  <c r="J23"/>
  <c r="J22"/>
  <c r="H21"/>
  <c r="J21" s="1"/>
  <c r="J20"/>
  <c r="L19"/>
  <c r="J19"/>
  <c r="J18"/>
  <c r="J17"/>
  <c r="J16"/>
  <c r="J15"/>
  <c r="G14"/>
  <c r="F14"/>
  <c r="J13"/>
  <c r="J14" s="1"/>
  <c r="L12"/>
  <c r="F12"/>
  <c r="L11"/>
  <c r="J11"/>
  <c r="J10"/>
  <c r="J9"/>
  <c r="J8"/>
  <c r="J93" l="1"/>
  <c r="J145"/>
  <c r="L64"/>
  <c r="J72"/>
  <c r="J162"/>
  <c r="J12"/>
  <c r="J96"/>
  <c r="J55"/>
  <c r="J34"/>
  <c r="J129"/>
  <c r="J134"/>
  <c r="J165"/>
  <c r="J81"/>
</calcChain>
</file>

<file path=xl/sharedStrings.xml><?xml version="1.0" encoding="utf-8"?>
<sst xmlns="http://schemas.openxmlformats.org/spreadsheetml/2006/main" count="310" uniqueCount="127">
  <si>
    <t>График обучения рабочих ООО "Газпром добыча Астрахань" и ООО "Газпром переработка"                                                                  на базе Учебно-производственного центра в 2019 году</t>
  </si>
  <si>
    <t>№№ п/п</t>
  </si>
  <si>
    <t xml:space="preserve">Тематика обучения </t>
  </si>
  <si>
    <t xml:space="preserve"> программа обучения (часы)</t>
  </si>
  <si>
    <t>Структур. подр.</t>
  </si>
  <si>
    <t>Обучение по кварталам (чел.)</t>
  </si>
  <si>
    <t>Кол-во</t>
  </si>
  <si>
    <t>всего/теория/практика</t>
  </si>
  <si>
    <t>факт*</t>
  </si>
  <si>
    <t xml:space="preserve"> чел.</t>
  </si>
  <si>
    <t xml:space="preserve"> чел. часов</t>
  </si>
  <si>
    <t>Профессиональная подготовка/ переподготовка (обязательное обучение)</t>
  </si>
  <si>
    <t>Аппаратчик воздухоразделения 4 разряда</t>
  </si>
  <si>
    <t>664-240-424</t>
  </si>
  <si>
    <t>ГПП</t>
  </si>
  <si>
    <t>Всего</t>
  </si>
  <si>
    <t>840-336-504</t>
  </si>
  <si>
    <t>Газоспасатель 3 разряда</t>
  </si>
  <si>
    <t>680-208-472</t>
  </si>
  <si>
    <t>ВЧ</t>
  </si>
  <si>
    <t>Дефектоскопист по магнитному и ультрозвуковому контролю 4 разряда</t>
  </si>
  <si>
    <t>Контролер станочных и слесарных работ 4 разряда</t>
  </si>
  <si>
    <t>800-304-496</t>
  </si>
  <si>
    <t>Котлочист 4 разряда</t>
  </si>
  <si>
    <t>640-304-336</t>
  </si>
  <si>
    <t>Лаборант химического анализа 2 разряда</t>
  </si>
  <si>
    <t>840-328-512</t>
  </si>
  <si>
    <t>ГПУ</t>
  </si>
  <si>
    <t>Машинист компрессорных установок 4 разряда</t>
  </si>
  <si>
    <t>832-304-528</t>
  </si>
  <si>
    <t>Машинист технологических насосов  4 разряда</t>
  </si>
  <si>
    <t>840-312-528</t>
  </si>
  <si>
    <t>Оператор по добыче нефти и газа 3 разряда</t>
  </si>
  <si>
    <t>480-224-256</t>
  </si>
  <si>
    <t>Оператор технологических установок 4 разряда</t>
  </si>
  <si>
    <t>680-312-368</t>
  </si>
  <si>
    <t>Оператор товарный 4 разряда</t>
  </si>
  <si>
    <t>840-296-544</t>
  </si>
  <si>
    <t>Приборист 4 разряда</t>
  </si>
  <si>
    <t>488-216-272</t>
  </si>
  <si>
    <t>Слесарь аварийно-востановительных работ 4 разряда</t>
  </si>
  <si>
    <t>488-176-312</t>
  </si>
  <si>
    <t xml:space="preserve">Слесарь механосборочных работ 4 разряда </t>
  </si>
  <si>
    <t>840-272-568</t>
  </si>
  <si>
    <t>Слесарь по ремонту автомобилей 4 разряда</t>
  </si>
  <si>
    <t>680-240-440</t>
  </si>
  <si>
    <t>Слесарь по контрольно-измерительным приборам и автоматике 4 разряда</t>
  </si>
  <si>
    <t xml:space="preserve">Слесарь по ремонту технологических установок 4 разряда </t>
  </si>
  <si>
    <t>Слесарь-ремонтник 4 разряда</t>
  </si>
  <si>
    <t>840-288-552</t>
  </si>
  <si>
    <t>Токарь 4 разряда</t>
  </si>
  <si>
    <t>840-256-584</t>
  </si>
  <si>
    <t>Фрезеровщик 4 разряда</t>
  </si>
  <si>
    <t>Электромонтер по ремонту и обслуживанию электрооборудования 4 разряда</t>
  </si>
  <si>
    <t>УС</t>
  </si>
  <si>
    <t xml:space="preserve">Электромонтер линейных сооружений телефонной связи и радиофикации 4 разряда  </t>
  </si>
  <si>
    <t>Электромонтер станционного оборудования телефонной связи 3-4 разряда</t>
  </si>
  <si>
    <t>840-240-600</t>
  </si>
  <si>
    <t>Электромонтер станционного радиооборудования 3-4 разрядов</t>
  </si>
  <si>
    <t>Электросварщик ручной сварки 4 разряда</t>
  </si>
  <si>
    <t>ИТОГО ПО РАЗДЕЛУ:</t>
  </si>
  <si>
    <t>Обучение второй профессии (обязательное обучение)</t>
  </si>
  <si>
    <t>Газорезчик 4 разряда</t>
  </si>
  <si>
    <t>480-168-312</t>
  </si>
  <si>
    <t>Сверловщик 4 разряда</t>
  </si>
  <si>
    <t>УТТиСТ</t>
  </si>
  <si>
    <t>Стропальщик  2 разряда</t>
  </si>
  <si>
    <t>160-96-64</t>
  </si>
  <si>
    <t>ОВПО</t>
  </si>
  <si>
    <t>Производственно-технические курсы (периодическое обучение)</t>
  </si>
  <si>
    <t>Дефектоскопист по магнитному и ультразвуковому контролю 5 разряда</t>
  </si>
  <si>
    <t>432-176-256</t>
  </si>
  <si>
    <t>Дефектоскопист по магнитному и ультразвуковому контролю 6 разряда</t>
  </si>
  <si>
    <t>Лаборант химического анализа 3 разряда</t>
  </si>
  <si>
    <t>416-160-256</t>
  </si>
  <si>
    <t>Лаборант химического анализа 4 разряда</t>
  </si>
  <si>
    <t>Лаборант химического анализа 5 разряда</t>
  </si>
  <si>
    <t>Машинист компрессорных установок 5 разряда</t>
  </si>
  <si>
    <t>416-176-240</t>
  </si>
  <si>
    <t>Машинист компрессорных установок 6 разряда</t>
  </si>
  <si>
    <t>Машинист технологических насосов 5 разряда</t>
  </si>
  <si>
    <t>Машинист технологических насосов 6 разряда</t>
  </si>
  <si>
    <t>Оператор по добыче нефти и газа 4 разряда</t>
  </si>
  <si>
    <t>Оператор по добыче нефти и газа 5 разряда</t>
  </si>
  <si>
    <t>328-160-168</t>
  </si>
  <si>
    <t>Оператор по добыче нефти и газа 6 разряда</t>
  </si>
  <si>
    <t>Оператор по подземному ремонту скважин 5 разряда</t>
  </si>
  <si>
    <t>504-168-336</t>
  </si>
  <si>
    <t>Оператор по подземному ремонту скважин 6 разряда</t>
  </si>
  <si>
    <t>Оператор технологических установок 5 разряда</t>
  </si>
  <si>
    <t>320-160-160</t>
  </si>
  <si>
    <t>Оператор технологических установок 6 разряда</t>
  </si>
  <si>
    <t>Оператор товарный 5 разряда</t>
  </si>
  <si>
    <t>416-184-232</t>
  </si>
  <si>
    <t>Приборист 5 разряда</t>
  </si>
  <si>
    <t>264-152-112</t>
  </si>
  <si>
    <t>Приборист 6 разряда</t>
  </si>
  <si>
    <t>Слесарь аварийно-востановительных работ 5 разряда</t>
  </si>
  <si>
    <t>240-112-128</t>
  </si>
  <si>
    <t>Слесарь по контрольно-измерительным приборам и автоматике 5 разряда</t>
  </si>
  <si>
    <t>320-144-176</t>
  </si>
  <si>
    <t>Слесарь по контрольно-измерительным приборам и автоматике 6 разряда</t>
  </si>
  <si>
    <t>Слесарь по ремонту автомобилей 5-6  разрядов</t>
  </si>
  <si>
    <t>328-136-192</t>
  </si>
  <si>
    <t xml:space="preserve">Слесарь по ремонту технологических установок 5 разряда  </t>
  </si>
  <si>
    <t>272-136-136</t>
  </si>
  <si>
    <t xml:space="preserve">Слесарь по ремонту технологических установок 6 разряда  </t>
  </si>
  <si>
    <t>Слесарь-ремонтник 5 разряда</t>
  </si>
  <si>
    <t>416-168-248</t>
  </si>
  <si>
    <t>Слесарь-ремонтник 6 разряда</t>
  </si>
  <si>
    <t>УМТСиК</t>
  </si>
  <si>
    <t>Стропальщик 3-6 разрядов</t>
  </si>
  <si>
    <t>112-72-40</t>
  </si>
  <si>
    <t>Токарь 5 разряда</t>
  </si>
  <si>
    <t>400-176-224</t>
  </si>
  <si>
    <t>Токарь 6 разряда</t>
  </si>
  <si>
    <t>Токарь-расточник 5 разряда</t>
  </si>
  <si>
    <t>Токарь-расточник 6 разряда</t>
  </si>
  <si>
    <t>Фрезеровщик 5 разряда</t>
  </si>
  <si>
    <t>Шлифовщик 5 разряда</t>
  </si>
  <si>
    <t>320-136-184</t>
  </si>
  <si>
    <t xml:space="preserve">Электромонтер линейных сооружений телефонной связи и радиофикации   5-6 разрядов  </t>
  </si>
  <si>
    <t>256-112-144</t>
  </si>
  <si>
    <t>Электромонтер по ремонту и обслуживанию электрооборудования 5 разряда</t>
  </si>
  <si>
    <t>Электромонтер по ремонту и обслуживанию электрооборудования 6 разряда</t>
  </si>
  <si>
    <t>Электромонтер станционного радиооборудования  5-6 разрядов</t>
  </si>
  <si>
    <t>ВСЕГО;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</si>
</sst>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29"/>
  <sheetViews>
    <sheetView tabSelected="1" topLeftCell="A97" workbookViewId="0">
      <selection activeCell="C132" sqref="C132:C134"/>
    </sheetView>
  </sheetViews>
  <sheetFormatPr defaultRowHeight="12.75"/>
  <cols>
    <col min="1" max="1" width="6.5703125" style="19" bestFit="1" customWidth="1"/>
    <col min="2" max="2" width="29.28515625" style="34" customWidth="1"/>
    <col min="3" max="3" width="11.5703125" style="19" customWidth="1"/>
    <col min="4" max="4" width="6.28515625" style="19" customWidth="1"/>
    <col min="5" max="5" width="10" style="18" customWidth="1"/>
    <col min="6" max="6" width="5.140625" style="18" customWidth="1"/>
    <col min="7" max="8" width="5.140625" style="19" customWidth="1"/>
    <col min="9" max="9" width="5.140625" style="18" customWidth="1"/>
    <col min="10" max="10" width="5.140625" style="19" customWidth="1"/>
    <col min="11" max="11" width="7.42578125" style="19" customWidth="1"/>
    <col min="12" max="12" width="16.42578125" style="14" hidden="1" customWidth="1"/>
    <col min="13" max="13" width="9.140625" style="14"/>
    <col min="14" max="14" width="30.7109375" style="14" customWidth="1"/>
    <col min="15" max="248" width="9.140625" style="14"/>
    <col min="249" max="249" width="5" style="14" bestFit="1" customWidth="1"/>
    <col min="250" max="250" width="34.140625" style="14" customWidth="1"/>
    <col min="251" max="251" width="12.85546875" style="14" customWidth="1"/>
    <col min="252" max="252" width="6.28515625" style="14" customWidth="1"/>
    <col min="253" max="253" width="10" style="14" customWidth="1"/>
    <col min="254" max="258" width="5.140625" style="14" customWidth="1"/>
    <col min="259" max="259" width="7.42578125" style="14" customWidth="1"/>
    <col min="260" max="260" width="0" style="14" hidden="1" customWidth="1"/>
    <col min="261" max="504" width="9.140625" style="14"/>
    <col min="505" max="505" width="5" style="14" bestFit="1" customWidth="1"/>
    <col min="506" max="506" width="34.140625" style="14" customWidth="1"/>
    <col min="507" max="507" width="12.85546875" style="14" customWidth="1"/>
    <col min="508" max="508" width="6.28515625" style="14" customWidth="1"/>
    <col min="509" max="509" width="10" style="14" customWidth="1"/>
    <col min="510" max="514" width="5.140625" style="14" customWidth="1"/>
    <col min="515" max="515" width="7.42578125" style="14" customWidth="1"/>
    <col min="516" max="516" width="0" style="14" hidden="1" customWidth="1"/>
    <col min="517" max="760" width="9.140625" style="14"/>
    <col min="761" max="761" width="5" style="14" bestFit="1" customWidth="1"/>
    <col min="762" max="762" width="34.140625" style="14" customWidth="1"/>
    <col min="763" max="763" width="12.85546875" style="14" customWidth="1"/>
    <col min="764" max="764" width="6.28515625" style="14" customWidth="1"/>
    <col min="765" max="765" width="10" style="14" customWidth="1"/>
    <col min="766" max="770" width="5.140625" style="14" customWidth="1"/>
    <col min="771" max="771" width="7.42578125" style="14" customWidth="1"/>
    <col min="772" max="772" width="0" style="14" hidden="1" customWidth="1"/>
    <col min="773" max="1016" width="9.140625" style="14"/>
    <col min="1017" max="1017" width="5" style="14" bestFit="1" customWidth="1"/>
    <col min="1018" max="1018" width="34.140625" style="14" customWidth="1"/>
    <col min="1019" max="1019" width="12.85546875" style="14" customWidth="1"/>
    <col min="1020" max="1020" width="6.28515625" style="14" customWidth="1"/>
    <col min="1021" max="1021" width="10" style="14" customWidth="1"/>
    <col min="1022" max="1026" width="5.140625" style="14" customWidth="1"/>
    <col min="1027" max="1027" width="7.42578125" style="14" customWidth="1"/>
    <col min="1028" max="1028" width="0" style="14" hidden="1" customWidth="1"/>
    <col min="1029" max="1272" width="9.140625" style="14"/>
    <col min="1273" max="1273" width="5" style="14" bestFit="1" customWidth="1"/>
    <col min="1274" max="1274" width="34.140625" style="14" customWidth="1"/>
    <col min="1275" max="1275" width="12.85546875" style="14" customWidth="1"/>
    <col min="1276" max="1276" width="6.28515625" style="14" customWidth="1"/>
    <col min="1277" max="1277" width="10" style="14" customWidth="1"/>
    <col min="1278" max="1282" width="5.140625" style="14" customWidth="1"/>
    <col min="1283" max="1283" width="7.42578125" style="14" customWidth="1"/>
    <col min="1284" max="1284" width="0" style="14" hidden="1" customWidth="1"/>
    <col min="1285" max="1528" width="9.140625" style="14"/>
    <col min="1529" max="1529" width="5" style="14" bestFit="1" customWidth="1"/>
    <col min="1530" max="1530" width="34.140625" style="14" customWidth="1"/>
    <col min="1531" max="1531" width="12.85546875" style="14" customWidth="1"/>
    <col min="1532" max="1532" width="6.28515625" style="14" customWidth="1"/>
    <col min="1533" max="1533" width="10" style="14" customWidth="1"/>
    <col min="1534" max="1538" width="5.140625" style="14" customWidth="1"/>
    <col min="1539" max="1539" width="7.42578125" style="14" customWidth="1"/>
    <col min="1540" max="1540" width="0" style="14" hidden="1" customWidth="1"/>
    <col min="1541" max="1784" width="9.140625" style="14"/>
    <col min="1785" max="1785" width="5" style="14" bestFit="1" customWidth="1"/>
    <col min="1786" max="1786" width="34.140625" style="14" customWidth="1"/>
    <col min="1787" max="1787" width="12.85546875" style="14" customWidth="1"/>
    <col min="1788" max="1788" width="6.28515625" style="14" customWidth="1"/>
    <col min="1789" max="1789" width="10" style="14" customWidth="1"/>
    <col min="1790" max="1794" width="5.140625" style="14" customWidth="1"/>
    <col min="1795" max="1795" width="7.42578125" style="14" customWidth="1"/>
    <col min="1796" max="1796" width="0" style="14" hidden="1" customWidth="1"/>
    <col min="1797" max="2040" width="9.140625" style="14"/>
    <col min="2041" max="2041" width="5" style="14" bestFit="1" customWidth="1"/>
    <col min="2042" max="2042" width="34.140625" style="14" customWidth="1"/>
    <col min="2043" max="2043" width="12.85546875" style="14" customWidth="1"/>
    <col min="2044" max="2044" width="6.28515625" style="14" customWidth="1"/>
    <col min="2045" max="2045" width="10" style="14" customWidth="1"/>
    <col min="2046" max="2050" width="5.140625" style="14" customWidth="1"/>
    <col min="2051" max="2051" width="7.42578125" style="14" customWidth="1"/>
    <col min="2052" max="2052" width="0" style="14" hidden="1" customWidth="1"/>
    <col min="2053" max="2296" width="9.140625" style="14"/>
    <col min="2297" max="2297" width="5" style="14" bestFit="1" customWidth="1"/>
    <col min="2298" max="2298" width="34.140625" style="14" customWidth="1"/>
    <col min="2299" max="2299" width="12.85546875" style="14" customWidth="1"/>
    <col min="2300" max="2300" width="6.28515625" style="14" customWidth="1"/>
    <col min="2301" max="2301" width="10" style="14" customWidth="1"/>
    <col min="2302" max="2306" width="5.140625" style="14" customWidth="1"/>
    <col min="2307" max="2307" width="7.42578125" style="14" customWidth="1"/>
    <col min="2308" max="2308" width="0" style="14" hidden="1" customWidth="1"/>
    <col min="2309" max="2552" width="9.140625" style="14"/>
    <col min="2553" max="2553" width="5" style="14" bestFit="1" customWidth="1"/>
    <col min="2554" max="2554" width="34.140625" style="14" customWidth="1"/>
    <col min="2555" max="2555" width="12.85546875" style="14" customWidth="1"/>
    <col min="2556" max="2556" width="6.28515625" style="14" customWidth="1"/>
    <col min="2557" max="2557" width="10" style="14" customWidth="1"/>
    <col min="2558" max="2562" width="5.140625" style="14" customWidth="1"/>
    <col min="2563" max="2563" width="7.42578125" style="14" customWidth="1"/>
    <col min="2564" max="2564" width="0" style="14" hidden="1" customWidth="1"/>
    <col min="2565" max="2808" width="9.140625" style="14"/>
    <col min="2809" max="2809" width="5" style="14" bestFit="1" customWidth="1"/>
    <col min="2810" max="2810" width="34.140625" style="14" customWidth="1"/>
    <col min="2811" max="2811" width="12.85546875" style="14" customWidth="1"/>
    <col min="2812" max="2812" width="6.28515625" style="14" customWidth="1"/>
    <col min="2813" max="2813" width="10" style="14" customWidth="1"/>
    <col min="2814" max="2818" width="5.140625" style="14" customWidth="1"/>
    <col min="2819" max="2819" width="7.42578125" style="14" customWidth="1"/>
    <col min="2820" max="2820" width="0" style="14" hidden="1" customWidth="1"/>
    <col min="2821" max="3064" width="9.140625" style="14"/>
    <col min="3065" max="3065" width="5" style="14" bestFit="1" customWidth="1"/>
    <col min="3066" max="3066" width="34.140625" style="14" customWidth="1"/>
    <col min="3067" max="3067" width="12.85546875" style="14" customWidth="1"/>
    <col min="3068" max="3068" width="6.28515625" style="14" customWidth="1"/>
    <col min="3069" max="3069" width="10" style="14" customWidth="1"/>
    <col min="3070" max="3074" width="5.140625" style="14" customWidth="1"/>
    <col min="3075" max="3075" width="7.42578125" style="14" customWidth="1"/>
    <col min="3076" max="3076" width="0" style="14" hidden="1" customWidth="1"/>
    <col min="3077" max="3320" width="9.140625" style="14"/>
    <col min="3321" max="3321" width="5" style="14" bestFit="1" customWidth="1"/>
    <col min="3322" max="3322" width="34.140625" style="14" customWidth="1"/>
    <col min="3323" max="3323" width="12.85546875" style="14" customWidth="1"/>
    <col min="3324" max="3324" width="6.28515625" style="14" customWidth="1"/>
    <col min="3325" max="3325" width="10" style="14" customWidth="1"/>
    <col min="3326" max="3330" width="5.140625" style="14" customWidth="1"/>
    <col min="3331" max="3331" width="7.42578125" style="14" customWidth="1"/>
    <col min="3332" max="3332" width="0" style="14" hidden="1" customWidth="1"/>
    <col min="3333" max="3576" width="9.140625" style="14"/>
    <col min="3577" max="3577" width="5" style="14" bestFit="1" customWidth="1"/>
    <col min="3578" max="3578" width="34.140625" style="14" customWidth="1"/>
    <col min="3579" max="3579" width="12.85546875" style="14" customWidth="1"/>
    <col min="3580" max="3580" width="6.28515625" style="14" customWidth="1"/>
    <col min="3581" max="3581" width="10" style="14" customWidth="1"/>
    <col min="3582" max="3586" width="5.140625" style="14" customWidth="1"/>
    <col min="3587" max="3587" width="7.42578125" style="14" customWidth="1"/>
    <col min="3588" max="3588" width="0" style="14" hidden="1" customWidth="1"/>
    <col min="3589" max="3832" width="9.140625" style="14"/>
    <col min="3833" max="3833" width="5" style="14" bestFit="1" customWidth="1"/>
    <col min="3834" max="3834" width="34.140625" style="14" customWidth="1"/>
    <col min="3835" max="3835" width="12.85546875" style="14" customWidth="1"/>
    <col min="3836" max="3836" width="6.28515625" style="14" customWidth="1"/>
    <col min="3837" max="3837" width="10" style="14" customWidth="1"/>
    <col min="3838" max="3842" width="5.140625" style="14" customWidth="1"/>
    <col min="3843" max="3843" width="7.42578125" style="14" customWidth="1"/>
    <col min="3844" max="3844" width="0" style="14" hidden="1" customWidth="1"/>
    <col min="3845" max="4088" width="9.140625" style="14"/>
    <col min="4089" max="4089" width="5" style="14" bestFit="1" customWidth="1"/>
    <col min="4090" max="4090" width="34.140625" style="14" customWidth="1"/>
    <col min="4091" max="4091" width="12.85546875" style="14" customWidth="1"/>
    <col min="4092" max="4092" width="6.28515625" style="14" customWidth="1"/>
    <col min="4093" max="4093" width="10" style="14" customWidth="1"/>
    <col min="4094" max="4098" width="5.140625" style="14" customWidth="1"/>
    <col min="4099" max="4099" width="7.42578125" style="14" customWidth="1"/>
    <col min="4100" max="4100" width="0" style="14" hidden="1" customWidth="1"/>
    <col min="4101" max="4344" width="9.140625" style="14"/>
    <col min="4345" max="4345" width="5" style="14" bestFit="1" customWidth="1"/>
    <col min="4346" max="4346" width="34.140625" style="14" customWidth="1"/>
    <col min="4347" max="4347" width="12.85546875" style="14" customWidth="1"/>
    <col min="4348" max="4348" width="6.28515625" style="14" customWidth="1"/>
    <col min="4349" max="4349" width="10" style="14" customWidth="1"/>
    <col min="4350" max="4354" width="5.140625" style="14" customWidth="1"/>
    <col min="4355" max="4355" width="7.42578125" style="14" customWidth="1"/>
    <col min="4356" max="4356" width="0" style="14" hidden="1" customWidth="1"/>
    <col min="4357" max="4600" width="9.140625" style="14"/>
    <col min="4601" max="4601" width="5" style="14" bestFit="1" customWidth="1"/>
    <col min="4602" max="4602" width="34.140625" style="14" customWidth="1"/>
    <col min="4603" max="4603" width="12.85546875" style="14" customWidth="1"/>
    <col min="4604" max="4604" width="6.28515625" style="14" customWidth="1"/>
    <col min="4605" max="4605" width="10" style="14" customWidth="1"/>
    <col min="4606" max="4610" width="5.140625" style="14" customWidth="1"/>
    <col min="4611" max="4611" width="7.42578125" style="14" customWidth="1"/>
    <col min="4612" max="4612" width="0" style="14" hidden="1" customWidth="1"/>
    <col min="4613" max="4856" width="9.140625" style="14"/>
    <col min="4857" max="4857" width="5" style="14" bestFit="1" customWidth="1"/>
    <col min="4858" max="4858" width="34.140625" style="14" customWidth="1"/>
    <col min="4859" max="4859" width="12.85546875" style="14" customWidth="1"/>
    <col min="4860" max="4860" width="6.28515625" style="14" customWidth="1"/>
    <col min="4861" max="4861" width="10" style="14" customWidth="1"/>
    <col min="4862" max="4866" width="5.140625" style="14" customWidth="1"/>
    <col min="4867" max="4867" width="7.42578125" style="14" customWidth="1"/>
    <col min="4868" max="4868" width="0" style="14" hidden="1" customWidth="1"/>
    <col min="4869" max="5112" width="9.140625" style="14"/>
    <col min="5113" max="5113" width="5" style="14" bestFit="1" customWidth="1"/>
    <col min="5114" max="5114" width="34.140625" style="14" customWidth="1"/>
    <col min="5115" max="5115" width="12.85546875" style="14" customWidth="1"/>
    <col min="5116" max="5116" width="6.28515625" style="14" customWidth="1"/>
    <col min="5117" max="5117" width="10" style="14" customWidth="1"/>
    <col min="5118" max="5122" width="5.140625" style="14" customWidth="1"/>
    <col min="5123" max="5123" width="7.42578125" style="14" customWidth="1"/>
    <col min="5124" max="5124" width="0" style="14" hidden="1" customWidth="1"/>
    <col min="5125" max="5368" width="9.140625" style="14"/>
    <col min="5369" max="5369" width="5" style="14" bestFit="1" customWidth="1"/>
    <col min="5370" max="5370" width="34.140625" style="14" customWidth="1"/>
    <col min="5371" max="5371" width="12.85546875" style="14" customWidth="1"/>
    <col min="5372" max="5372" width="6.28515625" style="14" customWidth="1"/>
    <col min="5373" max="5373" width="10" style="14" customWidth="1"/>
    <col min="5374" max="5378" width="5.140625" style="14" customWidth="1"/>
    <col min="5379" max="5379" width="7.42578125" style="14" customWidth="1"/>
    <col min="5380" max="5380" width="0" style="14" hidden="1" customWidth="1"/>
    <col min="5381" max="5624" width="9.140625" style="14"/>
    <col min="5625" max="5625" width="5" style="14" bestFit="1" customWidth="1"/>
    <col min="5626" max="5626" width="34.140625" style="14" customWidth="1"/>
    <col min="5627" max="5627" width="12.85546875" style="14" customWidth="1"/>
    <col min="5628" max="5628" width="6.28515625" style="14" customWidth="1"/>
    <col min="5629" max="5629" width="10" style="14" customWidth="1"/>
    <col min="5630" max="5634" width="5.140625" style="14" customWidth="1"/>
    <col min="5635" max="5635" width="7.42578125" style="14" customWidth="1"/>
    <col min="5636" max="5636" width="0" style="14" hidden="1" customWidth="1"/>
    <col min="5637" max="5880" width="9.140625" style="14"/>
    <col min="5881" max="5881" width="5" style="14" bestFit="1" customWidth="1"/>
    <col min="5882" max="5882" width="34.140625" style="14" customWidth="1"/>
    <col min="5883" max="5883" width="12.85546875" style="14" customWidth="1"/>
    <col min="5884" max="5884" width="6.28515625" style="14" customWidth="1"/>
    <col min="5885" max="5885" width="10" style="14" customWidth="1"/>
    <col min="5886" max="5890" width="5.140625" style="14" customWidth="1"/>
    <col min="5891" max="5891" width="7.42578125" style="14" customWidth="1"/>
    <col min="5892" max="5892" width="0" style="14" hidden="1" customWidth="1"/>
    <col min="5893" max="6136" width="9.140625" style="14"/>
    <col min="6137" max="6137" width="5" style="14" bestFit="1" customWidth="1"/>
    <col min="6138" max="6138" width="34.140625" style="14" customWidth="1"/>
    <col min="6139" max="6139" width="12.85546875" style="14" customWidth="1"/>
    <col min="6140" max="6140" width="6.28515625" style="14" customWidth="1"/>
    <col min="6141" max="6141" width="10" style="14" customWidth="1"/>
    <col min="6142" max="6146" width="5.140625" style="14" customWidth="1"/>
    <col min="6147" max="6147" width="7.42578125" style="14" customWidth="1"/>
    <col min="6148" max="6148" width="0" style="14" hidden="1" customWidth="1"/>
    <col min="6149" max="6392" width="9.140625" style="14"/>
    <col min="6393" max="6393" width="5" style="14" bestFit="1" customWidth="1"/>
    <col min="6394" max="6394" width="34.140625" style="14" customWidth="1"/>
    <col min="6395" max="6395" width="12.85546875" style="14" customWidth="1"/>
    <col min="6396" max="6396" width="6.28515625" style="14" customWidth="1"/>
    <col min="6397" max="6397" width="10" style="14" customWidth="1"/>
    <col min="6398" max="6402" width="5.140625" style="14" customWidth="1"/>
    <col min="6403" max="6403" width="7.42578125" style="14" customWidth="1"/>
    <col min="6404" max="6404" width="0" style="14" hidden="1" customWidth="1"/>
    <col min="6405" max="6648" width="9.140625" style="14"/>
    <col min="6649" max="6649" width="5" style="14" bestFit="1" customWidth="1"/>
    <col min="6650" max="6650" width="34.140625" style="14" customWidth="1"/>
    <col min="6651" max="6651" width="12.85546875" style="14" customWidth="1"/>
    <col min="6652" max="6652" width="6.28515625" style="14" customWidth="1"/>
    <col min="6653" max="6653" width="10" style="14" customWidth="1"/>
    <col min="6654" max="6658" width="5.140625" style="14" customWidth="1"/>
    <col min="6659" max="6659" width="7.42578125" style="14" customWidth="1"/>
    <col min="6660" max="6660" width="0" style="14" hidden="1" customWidth="1"/>
    <col min="6661" max="6904" width="9.140625" style="14"/>
    <col min="6905" max="6905" width="5" style="14" bestFit="1" customWidth="1"/>
    <col min="6906" max="6906" width="34.140625" style="14" customWidth="1"/>
    <col min="6907" max="6907" width="12.85546875" style="14" customWidth="1"/>
    <col min="6908" max="6908" width="6.28515625" style="14" customWidth="1"/>
    <col min="6909" max="6909" width="10" style="14" customWidth="1"/>
    <col min="6910" max="6914" width="5.140625" style="14" customWidth="1"/>
    <col min="6915" max="6915" width="7.42578125" style="14" customWidth="1"/>
    <col min="6916" max="6916" width="0" style="14" hidden="1" customWidth="1"/>
    <col min="6917" max="7160" width="9.140625" style="14"/>
    <col min="7161" max="7161" width="5" style="14" bestFit="1" customWidth="1"/>
    <col min="7162" max="7162" width="34.140625" style="14" customWidth="1"/>
    <col min="7163" max="7163" width="12.85546875" style="14" customWidth="1"/>
    <col min="7164" max="7164" width="6.28515625" style="14" customWidth="1"/>
    <col min="7165" max="7165" width="10" style="14" customWidth="1"/>
    <col min="7166" max="7170" width="5.140625" style="14" customWidth="1"/>
    <col min="7171" max="7171" width="7.42578125" style="14" customWidth="1"/>
    <col min="7172" max="7172" width="0" style="14" hidden="1" customWidth="1"/>
    <col min="7173" max="7416" width="9.140625" style="14"/>
    <col min="7417" max="7417" width="5" style="14" bestFit="1" customWidth="1"/>
    <col min="7418" max="7418" width="34.140625" style="14" customWidth="1"/>
    <col min="7419" max="7419" width="12.85546875" style="14" customWidth="1"/>
    <col min="7420" max="7420" width="6.28515625" style="14" customWidth="1"/>
    <col min="7421" max="7421" width="10" style="14" customWidth="1"/>
    <col min="7422" max="7426" width="5.140625" style="14" customWidth="1"/>
    <col min="7427" max="7427" width="7.42578125" style="14" customWidth="1"/>
    <col min="7428" max="7428" width="0" style="14" hidden="1" customWidth="1"/>
    <col min="7429" max="7672" width="9.140625" style="14"/>
    <col min="7673" max="7673" width="5" style="14" bestFit="1" customWidth="1"/>
    <col min="7674" max="7674" width="34.140625" style="14" customWidth="1"/>
    <col min="7675" max="7675" width="12.85546875" style="14" customWidth="1"/>
    <col min="7676" max="7676" width="6.28515625" style="14" customWidth="1"/>
    <col min="7677" max="7677" width="10" style="14" customWidth="1"/>
    <col min="7678" max="7682" width="5.140625" style="14" customWidth="1"/>
    <col min="7683" max="7683" width="7.42578125" style="14" customWidth="1"/>
    <col min="7684" max="7684" width="0" style="14" hidden="1" customWidth="1"/>
    <col min="7685" max="7928" width="9.140625" style="14"/>
    <col min="7929" max="7929" width="5" style="14" bestFit="1" customWidth="1"/>
    <col min="7930" max="7930" width="34.140625" style="14" customWidth="1"/>
    <col min="7931" max="7931" width="12.85546875" style="14" customWidth="1"/>
    <col min="7932" max="7932" width="6.28515625" style="14" customWidth="1"/>
    <col min="7933" max="7933" width="10" style="14" customWidth="1"/>
    <col min="7934" max="7938" width="5.140625" style="14" customWidth="1"/>
    <col min="7939" max="7939" width="7.42578125" style="14" customWidth="1"/>
    <col min="7940" max="7940" width="0" style="14" hidden="1" customWidth="1"/>
    <col min="7941" max="8184" width="9.140625" style="14"/>
    <col min="8185" max="8185" width="5" style="14" bestFit="1" customWidth="1"/>
    <col min="8186" max="8186" width="34.140625" style="14" customWidth="1"/>
    <col min="8187" max="8187" width="12.85546875" style="14" customWidth="1"/>
    <col min="8188" max="8188" width="6.28515625" style="14" customWidth="1"/>
    <col min="8189" max="8189" width="10" style="14" customWidth="1"/>
    <col min="8190" max="8194" width="5.140625" style="14" customWidth="1"/>
    <col min="8195" max="8195" width="7.42578125" style="14" customWidth="1"/>
    <col min="8196" max="8196" width="0" style="14" hidden="1" customWidth="1"/>
    <col min="8197" max="8440" width="9.140625" style="14"/>
    <col min="8441" max="8441" width="5" style="14" bestFit="1" customWidth="1"/>
    <col min="8442" max="8442" width="34.140625" style="14" customWidth="1"/>
    <col min="8443" max="8443" width="12.85546875" style="14" customWidth="1"/>
    <col min="8444" max="8444" width="6.28515625" style="14" customWidth="1"/>
    <col min="8445" max="8445" width="10" style="14" customWidth="1"/>
    <col min="8446" max="8450" width="5.140625" style="14" customWidth="1"/>
    <col min="8451" max="8451" width="7.42578125" style="14" customWidth="1"/>
    <col min="8452" max="8452" width="0" style="14" hidden="1" customWidth="1"/>
    <col min="8453" max="8696" width="9.140625" style="14"/>
    <col min="8697" max="8697" width="5" style="14" bestFit="1" customWidth="1"/>
    <col min="8698" max="8698" width="34.140625" style="14" customWidth="1"/>
    <col min="8699" max="8699" width="12.85546875" style="14" customWidth="1"/>
    <col min="8700" max="8700" width="6.28515625" style="14" customWidth="1"/>
    <col min="8701" max="8701" width="10" style="14" customWidth="1"/>
    <col min="8702" max="8706" width="5.140625" style="14" customWidth="1"/>
    <col min="8707" max="8707" width="7.42578125" style="14" customWidth="1"/>
    <col min="8708" max="8708" width="0" style="14" hidden="1" customWidth="1"/>
    <col min="8709" max="8952" width="9.140625" style="14"/>
    <col min="8953" max="8953" width="5" style="14" bestFit="1" customWidth="1"/>
    <col min="8954" max="8954" width="34.140625" style="14" customWidth="1"/>
    <col min="8955" max="8955" width="12.85546875" style="14" customWidth="1"/>
    <col min="8956" max="8956" width="6.28515625" style="14" customWidth="1"/>
    <col min="8957" max="8957" width="10" style="14" customWidth="1"/>
    <col min="8958" max="8962" width="5.140625" style="14" customWidth="1"/>
    <col min="8963" max="8963" width="7.42578125" style="14" customWidth="1"/>
    <col min="8964" max="8964" width="0" style="14" hidden="1" customWidth="1"/>
    <col min="8965" max="9208" width="9.140625" style="14"/>
    <col min="9209" max="9209" width="5" style="14" bestFit="1" customWidth="1"/>
    <col min="9210" max="9210" width="34.140625" style="14" customWidth="1"/>
    <col min="9211" max="9211" width="12.85546875" style="14" customWidth="1"/>
    <col min="9212" max="9212" width="6.28515625" style="14" customWidth="1"/>
    <col min="9213" max="9213" width="10" style="14" customWidth="1"/>
    <col min="9214" max="9218" width="5.140625" style="14" customWidth="1"/>
    <col min="9219" max="9219" width="7.42578125" style="14" customWidth="1"/>
    <col min="9220" max="9220" width="0" style="14" hidden="1" customWidth="1"/>
    <col min="9221" max="9464" width="9.140625" style="14"/>
    <col min="9465" max="9465" width="5" style="14" bestFit="1" customWidth="1"/>
    <col min="9466" max="9466" width="34.140625" style="14" customWidth="1"/>
    <col min="9467" max="9467" width="12.85546875" style="14" customWidth="1"/>
    <col min="9468" max="9468" width="6.28515625" style="14" customWidth="1"/>
    <col min="9469" max="9469" width="10" style="14" customWidth="1"/>
    <col min="9470" max="9474" width="5.140625" style="14" customWidth="1"/>
    <col min="9475" max="9475" width="7.42578125" style="14" customWidth="1"/>
    <col min="9476" max="9476" width="0" style="14" hidden="1" customWidth="1"/>
    <col min="9477" max="9720" width="9.140625" style="14"/>
    <col min="9721" max="9721" width="5" style="14" bestFit="1" customWidth="1"/>
    <col min="9722" max="9722" width="34.140625" style="14" customWidth="1"/>
    <col min="9723" max="9723" width="12.85546875" style="14" customWidth="1"/>
    <col min="9724" max="9724" width="6.28515625" style="14" customWidth="1"/>
    <col min="9725" max="9725" width="10" style="14" customWidth="1"/>
    <col min="9726" max="9730" width="5.140625" style="14" customWidth="1"/>
    <col min="9731" max="9731" width="7.42578125" style="14" customWidth="1"/>
    <col min="9732" max="9732" width="0" style="14" hidden="1" customWidth="1"/>
    <col min="9733" max="9976" width="9.140625" style="14"/>
    <col min="9977" max="9977" width="5" style="14" bestFit="1" customWidth="1"/>
    <col min="9978" max="9978" width="34.140625" style="14" customWidth="1"/>
    <col min="9979" max="9979" width="12.85546875" style="14" customWidth="1"/>
    <col min="9980" max="9980" width="6.28515625" style="14" customWidth="1"/>
    <col min="9981" max="9981" width="10" style="14" customWidth="1"/>
    <col min="9982" max="9986" width="5.140625" style="14" customWidth="1"/>
    <col min="9987" max="9987" width="7.42578125" style="14" customWidth="1"/>
    <col min="9988" max="9988" width="0" style="14" hidden="1" customWidth="1"/>
    <col min="9989" max="10232" width="9.140625" style="14"/>
    <col min="10233" max="10233" width="5" style="14" bestFit="1" customWidth="1"/>
    <col min="10234" max="10234" width="34.140625" style="14" customWidth="1"/>
    <col min="10235" max="10235" width="12.85546875" style="14" customWidth="1"/>
    <col min="10236" max="10236" width="6.28515625" style="14" customWidth="1"/>
    <col min="10237" max="10237" width="10" style="14" customWidth="1"/>
    <col min="10238" max="10242" width="5.140625" style="14" customWidth="1"/>
    <col min="10243" max="10243" width="7.42578125" style="14" customWidth="1"/>
    <col min="10244" max="10244" width="0" style="14" hidden="1" customWidth="1"/>
    <col min="10245" max="10488" width="9.140625" style="14"/>
    <col min="10489" max="10489" width="5" style="14" bestFit="1" customWidth="1"/>
    <col min="10490" max="10490" width="34.140625" style="14" customWidth="1"/>
    <col min="10491" max="10491" width="12.85546875" style="14" customWidth="1"/>
    <col min="10492" max="10492" width="6.28515625" style="14" customWidth="1"/>
    <col min="10493" max="10493" width="10" style="14" customWidth="1"/>
    <col min="10494" max="10498" width="5.140625" style="14" customWidth="1"/>
    <col min="10499" max="10499" width="7.42578125" style="14" customWidth="1"/>
    <col min="10500" max="10500" width="0" style="14" hidden="1" customWidth="1"/>
    <col min="10501" max="10744" width="9.140625" style="14"/>
    <col min="10745" max="10745" width="5" style="14" bestFit="1" customWidth="1"/>
    <col min="10746" max="10746" width="34.140625" style="14" customWidth="1"/>
    <col min="10747" max="10747" width="12.85546875" style="14" customWidth="1"/>
    <col min="10748" max="10748" width="6.28515625" style="14" customWidth="1"/>
    <col min="10749" max="10749" width="10" style="14" customWidth="1"/>
    <col min="10750" max="10754" width="5.140625" style="14" customWidth="1"/>
    <col min="10755" max="10755" width="7.42578125" style="14" customWidth="1"/>
    <col min="10756" max="10756" width="0" style="14" hidden="1" customWidth="1"/>
    <col min="10757" max="11000" width="9.140625" style="14"/>
    <col min="11001" max="11001" width="5" style="14" bestFit="1" customWidth="1"/>
    <col min="11002" max="11002" width="34.140625" style="14" customWidth="1"/>
    <col min="11003" max="11003" width="12.85546875" style="14" customWidth="1"/>
    <col min="11004" max="11004" width="6.28515625" style="14" customWidth="1"/>
    <col min="11005" max="11005" width="10" style="14" customWidth="1"/>
    <col min="11006" max="11010" width="5.140625" style="14" customWidth="1"/>
    <col min="11011" max="11011" width="7.42578125" style="14" customWidth="1"/>
    <col min="11012" max="11012" width="0" style="14" hidden="1" customWidth="1"/>
    <col min="11013" max="11256" width="9.140625" style="14"/>
    <col min="11257" max="11257" width="5" style="14" bestFit="1" customWidth="1"/>
    <col min="11258" max="11258" width="34.140625" style="14" customWidth="1"/>
    <col min="11259" max="11259" width="12.85546875" style="14" customWidth="1"/>
    <col min="11260" max="11260" width="6.28515625" style="14" customWidth="1"/>
    <col min="11261" max="11261" width="10" style="14" customWidth="1"/>
    <col min="11262" max="11266" width="5.140625" style="14" customWidth="1"/>
    <col min="11267" max="11267" width="7.42578125" style="14" customWidth="1"/>
    <col min="11268" max="11268" width="0" style="14" hidden="1" customWidth="1"/>
    <col min="11269" max="11512" width="9.140625" style="14"/>
    <col min="11513" max="11513" width="5" style="14" bestFit="1" customWidth="1"/>
    <col min="11514" max="11514" width="34.140625" style="14" customWidth="1"/>
    <col min="11515" max="11515" width="12.85546875" style="14" customWidth="1"/>
    <col min="11516" max="11516" width="6.28515625" style="14" customWidth="1"/>
    <col min="11517" max="11517" width="10" style="14" customWidth="1"/>
    <col min="11518" max="11522" width="5.140625" style="14" customWidth="1"/>
    <col min="11523" max="11523" width="7.42578125" style="14" customWidth="1"/>
    <col min="11524" max="11524" width="0" style="14" hidden="1" customWidth="1"/>
    <col min="11525" max="11768" width="9.140625" style="14"/>
    <col min="11769" max="11769" width="5" style="14" bestFit="1" customWidth="1"/>
    <col min="11770" max="11770" width="34.140625" style="14" customWidth="1"/>
    <col min="11771" max="11771" width="12.85546875" style="14" customWidth="1"/>
    <col min="11772" max="11772" width="6.28515625" style="14" customWidth="1"/>
    <col min="11773" max="11773" width="10" style="14" customWidth="1"/>
    <col min="11774" max="11778" width="5.140625" style="14" customWidth="1"/>
    <col min="11779" max="11779" width="7.42578125" style="14" customWidth="1"/>
    <col min="11780" max="11780" width="0" style="14" hidden="1" customWidth="1"/>
    <col min="11781" max="12024" width="9.140625" style="14"/>
    <col min="12025" max="12025" width="5" style="14" bestFit="1" customWidth="1"/>
    <col min="12026" max="12026" width="34.140625" style="14" customWidth="1"/>
    <col min="12027" max="12027" width="12.85546875" style="14" customWidth="1"/>
    <col min="12028" max="12028" width="6.28515625" style="14" customWidth="1"/>
    <col min="12029" max="12029" width="10" style="14" customWidth="1"/>
    <col min="12030" max="12034" width="5.140625" style="14" customWidth="1"/>
    <col min="12035" max="12035" width="7.42578125" style="14" customWidth="1"/>
    <col min="12036" max="12036" width="0" style="14" hidden="1" customWidth="1"/>
    <col min="12037" max="12280" width="9.140625" style="14"/>
    <col min="12281" max="12281" width="5" style="14" bestFit="1" customWidth="1"/>
    <col min="12282" max="12282" width="34.140625" style="14" customWidth="1"/>
    <col min="12283" max="12283" width="12.85546875" style="14" customWidth="1"/>
    <col min="12284" max="12284" width="6.28515625" style="14" customWidth="1"/>
    <col min="12285" max="12285" width="10" style="14" customWidth="1"/>
    <col min="12286" max="12290" width="5.140625" style="14" customWidth="1"/>
    <col min="12291" max="12291" width="7.42578125" style="14" customWidth="1"/>
    <col min="12292" max="12292" width="0" style="14" hidden="1" customWidth="1"/>
    <col min="12293" max="12536" width="9.140625" style="14"/>
    <col min="12537" max="12537" width="5" style="14" bestFit="1" customWidth="1"/>
    <col min="12538" max="12538" width="34.140625" style="14" customWidth="1"/>
    <col min="12539" max="12539" width="12.85546875" style="14" customWidth="1"/>
    <col min="12540" max="12540" width="6.28515625" style="14" customWidth="1"/>
    <col min="12541" max="12541" width="10" style="14" customWidth="1"/>
    <col min="12542" max="12546" width="5.140625" style="14" customWidth="1"/>
    <col min="12547" max="12547" width="7.42578125" style="14" customWidth="1"/>
    <col min="12548" max="12548" width="0" style="14" hidden="1" customWidth="1"/>
    <col min="12549" max="12683" width="9.140625" style="14"/>
    <col min="12684" max="12684" width="5" style="14" bestFit="1" customWidth="1"/>
    <col min="12685" max="12685" width="34.140625" style="14" customWidth="1"/>
    <col min="12686" max="12686" width="12.85546875" style="14" customWidth="1"/>
    <col min="12687" max="12687" width="6.28515625" style="14" customWidth="1"/>
    <col min="12688" max="12688" width="10" style="14" customWidth="1"/>
    <col min="12689" max="12693" width="5.140625" style="14" customWidth="1"/>
    <col min="12694" max="12694" width="7.42578125" style="14" customWidth="1"/>
    <col min="12695" max="12695" width="0" style="14" hidden="1" customWidth="1"/>
    <col min="12696" max="12939" width="9.140625" style="14"/>
    <col min="12940" max="12940" width="5" style="14" bestFit="1" customWidth="1"/>
    <col min="12941" max="12941" width="34.140625" style="14" customWidth="1"/>
    <col min="12942" max="12942" width="12.85546875" style="14" customWidth="1"/>
    <col min="12943" max="12943" width="6.28515625" style="14" customWidth="1"/>
    <col min="12944" max="12944" width="10" style="14" customWidth="1"/>
    <col min="12945" max="12949" width="5.140625" style="14" customWidth="1"/>
    <col min="12950" max="12950" width="7.42578125" style="14" customWidth="1"/>
    <col min="12951" max="12951" width="0" style="14" hidden="1" customWidth="1"/>
    <col min="12952" max="13195" width="9.140625" style="14"/>
    <col min="13196" max="13196" width="5" style="14" bestFit="1" customWidth="1"/>
    <col min="13197" max="13197" width="34.140625" style="14" customWidth="1"/>
    <col min="13198" max="13198" width="12.85546875" style="14" customWidth="1"/>
    <col min="13199" max="13199" width="6.28515625" style="14" customWidth="1"/>
    <col min="13200" max="13200" width="10" style="14" customWidth="1"/>
    <col min="13201" max="13205" width="5.140625" style="14" customWidth="1"/>
    <col min="13206" max="13206" width="7.42578125" style="14" customWidth="1"/>
    <col min="13207" max="13207" width="0" style="14" hidden="1" customWidth="1"/>
    <col min="13208" max="13451" width="9.140625" style="14"/>
    <col min="13452" max="13452" width="5" style="14" bestFit="1" customWidth="1"/>
    <col min="13453" max="13453" width="34.140625" style="14" customWidth="1"/>
    <col min="13454" max="13454" width="12.85546875" style="14" customWidth="1"/>
    <col min="13455" max="13455" width="6.28515625" style="14" customWidth="1"/>
    <col min="13456" max="13456" width="10" style="14" customWidth="1"/>
    <col min="13457" max="13461" width="5.140625" style="14" customWidth="1"/>
    <col min="13462" max="13462" width="7.42578125" style="14" customWidth="1"/>
    <col min="13463" max="13463" width="0" style="14" hidden="1" customWidth="1"/>
    <col min="13464" max="13707" width="9.140625" style="14"/>
    <col min="13708" max="13708" width="5" style="14" bestFit="1" customWidth="1"/>
    <col min="13709" max="13709" width="34.140625" style="14" customWidth="1"/>
    <col min="13710" max="13710" width="12.85546875" style="14" customWidth="1"/>
    <col min="13711" max="13711" width="6.28515625" style="14" customWidth="1"/>
    <col min="13712" max="13712" width="10" style="14" customWidth="1"/>
    <col min="13713" max="13717" width="5.140625" style="14" customWidth="1"/>
    <col min="13718" max="13718" width="7.42578125" style="14" customWidth="1"/>
    <col min="13719" max="13719" width="0" style="14" hidden="1" customWidth="1"/>
    <col min="13720" max="13963" width="9.140625" style="14"/>
    <col min="13964" max="13964" width="5" style="14" bestFit="1" customWidth="1"/>
    <col min="13965" max="13965" width="34.140625" style="14" customWidth="1"/>
    <col min="13966" max="13966" width="12.85546875" style="14" customWidth="1"/>
    <col min="13967" max="13967" width="6.28515625" style="14" customWidth="1"/>
    <col min="13968" max="13968" width="10" style="14" customWidth="1"/>
    <col min="13969" max="13973" width="5.140625" style="14" customWidth="1"/>
    <col min="13974" max="13974" width="7.42578125" style="14" customWidth="1"/>
    <col min="13975" max="13975" width="0" style="14" hidden="1" customWidth="1"/>
    <col min="13976" max="14219" width="9.140625" style="14"/>
    <col min="14220" max="14220" width="5" style="14" bestFit="1" customWidth="1"/>
    <col min="14221" max="14221" width="34.140625" style="14" customWidth="1"/>
    <col min="14222" max="14222" width="12.85546875" style="14" customWidth="1"/>
    <col min="14223" max="14223" width="6.28515625" style="14" customWidth="1"/>
    <col min="14224" max="14224" width="10" style="14" customWidth="1"/>
    <col min="14225" max="14229" width="5.140625" style="14" customWidth="1"/>
    <col min="14230" max="14230" width="7.42578125" style="14" customWidth="1"/>
    <col min="14231" max="14231" width="0" style="14" hidden="1" customWidth="1"/>
    <col min="14232" max="16384" width="9.140625" style="14"/>
  </cols>
  <sheetData>
    <row r="1" spans="1:12">
      <c r="A1" s="2"/>
      <c r="B1" s="23"/>
      <c r="C1" s="2"/>
      <c r="D1" s="2"/>
      <c r="E1" s="1"/>
      <c r="F1" s="1"/>
      <c r="G1" s="2"/>
      <c r="H1" s="2"/>
      <c r="I1" s="1"/>
      <c r="J1" s="2"/>
      <c r="K1" s="2"/>
      <c r="L1" s="24"/>
    </row>
    <row r="2" spans="1:12" ht="33" customHeight="1">
      <c r="A2" s="4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4"/>
    </row>
    <row r="3" spans="1:12" ht="15">
      <c r="A3" s="15"/>
      <c r="B3" s="3"/>
      <c r="C3" s="3"/>
      <c r="D3" s="3"/>
      <c r="E3" s="3"/>
      <c r="F3" s="3"/>
      <c r="G3" s="3"/>
      <c r="H3" s="3"/>
      <c r="I3" s="3"/>
      <c r="J3" s="3"/>
      <c r="K3" s="3"/>
      <c r="L3" s="24"/>
    </row>
    <row r="4" spans="1:12">
      <c r="A4" s="50" t="s">
        <v>1</v>
      </c>
      <c r="B4" s="54" t="s">
        <v>2</v>
      </c>
      <c r="C4" s="54" t="s">
        <v>3</v>
      </c>
      <c r="D4" s="54"/>
      <c r="E4" s="54" t="s">
        <v>4</v>
      </c>
      <c r="F4" s="54" t="s">
        <v>5</v>
      </c>
      <c r="G4" s="54"/>
      <c r="H4" s="54"/>
      <c r="I4" s="54"/>
      <c r="J4" s="54" t="s">
        <v>6</v>
      </c>
      <c r="K4" s="54"/>
      <c r="L4" s="25"/>
    </row>
    <row r="5" spans="1:12" ht="25.5">
      <c r="A5" s="50"/>
      <c r="B5" s="54"/>
      <c r="C5" s="4" t="s">
        <v>7</v>
      </c>
      <c r="D5" s="4" t="s">
        <v>8</v>
      </c>
      <c r="E5" s="54"/>
      <c r="F5" s="54"/>
      <c r="G5" s="54"/>
      <c r="H5" s="54"/>
      <c r="I5" s="54"/>
      <c r="J5" s="4" t="s">
        <v>9</v>
      </c>
      <c r="K5" s="4" t="s">
        <v>10</v>
      </c>
      <c r="L5" s="25"/>
    </row>
    <row r="6" spans="1:12">
      <c r="A6" s="4">
        <v>1</v>
      </c>
      <c r="B6" s="4"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25"/>
    </row>
    <row r="7" spans="1:12">
      <c r="A7" s="54" t="s">
        <v>11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25"/>
    </row>
    <row r="8" spans="1:12">
      <c r="A8" s="44">
        <v>1</v>
      </c>
      <c r="B8" s="47" t="s">
        <v>12</v>
      </c>
      <c r="C8" s="44" t="s">
        <v>13</v>
      </c>
      <c r="D8" s="44">
        <v>664</v>
      </c>
      <c r="E8" s="5" t="s">
        <v>14</v>
      </c>
      <c r="F8" s="5">
        <v>1</v>
      </c>
      <c r="G8" s="5"/>
      <c r="H8" s="5"/>
      <c r="I8" s="5"/>
      <c r="J8" s="5">
        <f t="shared" ref="J8:J57" si="0">F8+G8+H8+I8</f>
        <v>1</v>
      </c>
      <c r="K8" s="5">
        <v>664</v>
      </c>
      <c r="L8" s="25"/>
    </row>
    <row r="9" spans="1:12">
      <c r="A9" s="46"/>
      <c r="B9" s="49"/>
      <c r="C9" s="53"/>
      <c r="D9" s="46"/>
      <c r="E9" s="4" t="s">
        <v>15</v>
      </c>
      <c r="F9" s="4">
        <v>1</v>
      </c>
      <c r="G9" s="4"/>
      <c r="H9" s="4"/>
      <c r="I9" s="4"/>
      <c r="J9" s="4">
        <f t="shared" si="0"/>
        <v>1</v>
      </c>
      <c r="K9" s="4">
        <v>664</v>
      </c>
      <c r="L9" s="25"/>
    </row>
    <row r="10" spans="1:12">
      <c r="A10" s="44">
        <v>3</v>
      </c>
      <c r="B10" s="47" t="s">
        <v>17</v>
      </c>
      <c r="C10" s="44" t="s">
        <v>18</v>
      </c>
      <c r="D10" s="44">
        <v>680</v>
      </c>
      <c r="E10" s="5" t="s">
        <v>14</v>
      </c>
      <c r="F10" s="5">
        <v>4</v>
      </c>
      <c r="G10" s="5"/>
      <c r="H10" s="5"/>
      <c r="I10" s="5"/>
      <c r="J10" s="5">
        <f t="shared" si="0"/>
        <v>4</v>
      </c>
      <c r="K10" s="5">
        <v>2720</v>
      </c>
      <c r="L10" s="25"/>
    </row>
    <row r="11" spans="1:12">
      <c r="A11" s="45"/>
      <c r="B11" s="48"/>
      <c r="C11" s="45"/>
      <c r="D11" s="45"/>
      <c r="E11" s="5" t="s">
        <v>19</v>
      </c>
      <c r="F11" s="5">
        <v>6</v>
      </c>
      <c r="G11" s="5"/>
      <c r="H11" s="5"/>
      <c r="I11" s="5"/>
      <c r="J11" s="5">
        <f t="shared" si="0"/>
        <v>6</v>
      </c>
      <c r="K11" s="5">
        <v>4080</v>
      </c>
      <c r="L11" s="4" t="e">
        <f t="shared" ref="L11:L19" si="1">E11*K11</f>
        <v>#VALUE!</v>
      </c>
    </row>
    <row r="12" spans="1:12">
      <c r="A12" s="46"/>
      <c r="B12" s="49"/>
      <c r="C12" s="46"/>
      <c r="D12" s="46"/>
      <c r="E12" s="4" t="s">
        <v>15</v>
      </c>
      <c r="F12" s="4">
        <f>SUM(F10:F11)</f>
        <v>10</v>
      </c>
      <c r="G12" s="4"/>
      <c r="H12" s="4"/>
      <c r="I12" s="4"/>
      <c r="J12" s="4">
        <f t="shared" ref="J12" si="2">SUM(J10:J11)</f>
        <v>10</v>
      </c>
      <c r="K12" s="4">
        <v>6800</v>
      </c>
      <c r="L12" s="4" t="e">
        <f t="shared" si="1"/>
        <v>#VALUE!</v>
      </c>
    </row>
    <row r="13" spans="1:12">
      <c r="A13" s="44">
        <v>4</v>
      </c>
      <c r="B13" s="47" t="s">
        <v>20</v>
      </c>
      <c r="C13" s="44" t="s">
        <v>16</v>
      </c>
      <c r="D13" s="44">
        <v>840</v>
      </c>
      <c r="E13" s="5" t="s">
        <v>14</v>
      </c>
      <c r="F13" s="5">
        <v>3</v>
      </c>
      <c r="G13" s="5">
        <v>2</v>
      </c>
      <c r="H13" s="5"/>
      <c r="I13" s="5"/>
      <c r="J13" s="5">
        <f t="shared" si="0"/>
        <v>5</v>
      </c>
      <c r="K13" s="5">
        <v>840</v>
      </c>
      <c r="L13" s="4"/>
    </row>
    <row r="14" spans="1:12">
      <c r="A14" s="46"/>
      <c r="B14" s="49"/>
      <c r="C14" s="46"/>
      <c r="D14" s="46"/>
      <c r="E14" s="4" t="s">
        <v>15</v>
      </c>
      <c r="F14" s="4">
        <f>SUM(F13)</f>
        <v>3</v>
      </c>
      <c r="G14" s="4">
        <f t="shared" ref="G14:J14" si="3">SUM(G13)</f>
        <v>2</v>
      </c>
      <c r="H14" s="4"/>
      <c r="I14" s="4"/>
      <c r="J14" s="4">
        <f t="shared" si="3"/>
        <v>5</v>
      </c>
      <c r="K14" s="4">
        <v>840</v>
      </c>
      <c r="L14" s="4"/>
    </row>
    <row r="15" spans="1:12">
      <c r="A15" s="44">
        <v>5</v>
      </c>
      <c r="B15" s="47" t="s">
        <v>21</v>
      </c>
      <c r="C15" s="44" t="s">
        <v>22</v>
      </c>
      <c r="D15" s="44">
        <v>800</v>
      </c>
      <c r="E15" s="5" t="s">
        <v>14</v>
      </c>
      <c r="F15" s="5"/>
      <c r="G15" s="5"/>
      <c r="H15" s="5">
        <v>1</v>
      </c>
      <c r="I15" s="5"/>
      <c r="J15" s="5">
        <f t="shared" si="0"/>
        <v>1</v>
      </c>
      <c r="K15" s="5">
        <v>800</v>
      </c>
      <c r="L15" s="4"/>
    </row>
    <row r="16" spans="1:12">
      <c r="A16" s="46"/>
      <c r="B16" s="49"/>
      <c r="C16" s="46"/>
      <c r="D16" s="46"/>
      <c r="E16" s="4" t="s">
        <v>15</v>
      </c>
      <c r="F16" s="4"/>
      <c r="G16" s="4"/>
      <c r="H16" s="4">
        <v>1</v>
      </c>
      <c r="I16" s="4"/>
      <c r="J16" s="4">
        <f t="shared" si="0"/>
        <v>1</v>
      </c>
      <c r="K16" s="4">
        <v>800</v>
      </c>
      <c r="L16" s="4"/>
    </row>
    <row r="17" spans="1:12">
      <c r="A17" s="44">
        <v>6</v>
      </c>
      <c r="B17" s="47" t="s">
        <v>23</v>
      </c>
      <c r="C17" s="44" t="s">
        <v>24</v>
      </c>
      <c r="D17" s="44">
        <v>640</v>
      </c>
      <c r="E17" s="5" t="s">
        <v>14</v>
      </c>
      <c r="F17" s="5">
        <v>3</v>
      </c>
      <c r="G17" s="5"/>
      <c r="H17" s="5"/>
      <c r="I17" s="5"/>
      <c r="J17" s="5">
        <f t="shared" si="0"/>
        <v>3</v>
      </c>
      <c r="K17" s="5">
        <v>1920</v>
      </c>
      <c r="L17" s="4"/>
    </row>
    <row r="18" spans="1:12">
      <c r="A18" s="46"/>
      <c r="B18" s="49"/>
      <c r="C18" s="46"/>
      <c r="D18" s="46"/>
      <c r="E18" s="4" t="s">
        <v>15</v>
      </c>
      <c r="F18" s="4">
        <v>3</v>
      </c>
      <c r="G18" s="4"/>
      <c r="H18" s="4"/>
      <c r="I18" s="4"/>
      <c r="J18" s="4">
        <f t="shared" si="0"/>
        <v>3</v>
      </c>
      <c r="K18" s="4">
        <v>1920</v>
      </c>
      <c r="L18" s="4"/>
    </row>
    <row r="19" spans="1:12" s="22" customFormat="1">
      <c r="A19" s="50">
        <v>7</v>
      </c>
      <c r="B19" s="51" t="s">
        <v>25</v>
      </c>
      <c r="C19" s="50" t="s">
        <v>26</v>
      </c>
      <c r="D19" s="50">
        <v>840</v>
      </c>
      <c r="E19" s="5" t="s">
        <v>27</v>
      </c>
      <c r="F19" s="5"/>
      <c r="G19" s="5"/>
      <c r="H19" s="5">
        <v>1</v>
      </c>
      <c r="I19" s="5"/>
      <c r="J19" s="5">
        <f t="shared" si="0"/>
        <v>1</v>
      </c>
      <c r="K19" s="5">
        <v>840</v>
      </c>
      <c r="L19" s="21" t="e">
        <f t="shared" si="1"/>
        <v>#VALUE!</v>
      </c>
    </row>
    <row r="20" spans="1:12" s="22" customFormat="1">
      <c r="A20" s="50"/>
      <c r="B20" s="51"/>
      <c r="C20" s="50"/>
      <c r="D20" s="50"/>
      <c r="E20" s="5" t="s">
        <v>14</v>
      </c>
      <c r="F20" s="5"/>
      <c r="G20" s="5"/>
      <c r="H20" s="5">
        <v>14</v>
      </c>
      <c r="I20" s="5"/>
      <c r="J20" s="5">
        <f t="shared" si="0"/>
        <v>14</v>
      </c>
      <c r="K20" s="5">
        <v>10080</v>
      </c>
      <c r="L20" s="21"/>
    </row>
    <row r="21" spans="1:12">
      <c r="A21" s="50"/>
      <c r="B21" s="51"/>
      <c r="C21" s="50"/>
      <c r="D21" s="50"/>
      <c r="E21" s="4" t="s">
        <v>15</v>
      </c>
      <c r="F21" s="4"/>
      <c r="G21" s="4"/>
      <c r="H21" s="4">
        <f>SUM(H19:H20)</f>
        <v>15</v>
      </c>
      <c r="I21" s="4"/>
      <c r="J21" s="4">
        <f>F21+G21+H21+I21</f>
        <v>15</v>
      </c>
      <c r="K21" s="4">
        <v>10920</v>
      </c>
      <c r="L21" s="25"/>
    </row>
    <row r="22" spans="1:12">
      <c r="A22" s="44">
        <v>8</v>
      </c>
      <c r="B22" s="47" t="s">
        <v>28</v>
      </c>
      <c r="C22" s="44" t="s">
        <v>29</v>
      </c>
      <c r="D22" s="44">
        <v>832</v>
      </c>
      <c r="E22" s="5" t="s">
        <v>14</v>
      </c>
      <c r="F22" s="5">
        <v>5</v>
      </c>
      <c r="G22" s="5"/>
      <c r="H22" s="5">
        <v>7</v>
      </c>
      <c r="I22" s="5"/>
      <c r="J22" s="5">
        <f t="shared" si="0"/>
        <v>12</v>
      </c>
      <c r="K22" s="5">
        <v>8320</v>
      </c>
      <c r="L22" s="25"/>
    </row>
    <row r="23" spans="1:12">
      <c r="A23" s="46"/>
      <c r="B23" s="49"/>
      <c r="C23" s="46"/>
      <c r="D23" s="46"/>
      <c r="E23" s="4" t="s">
        <v>15</v>
      </c>
      <c r="F23" s="4">
        <v>5</v>
      </c>
      <c r="G23" s="4"/>
      <c r="H23" s="4">
        <v>7</v>
      </c>
      <c r="I23" s="4"/>
      <c r="J23" s="4">
        <f t="shared" si="0"/>
        <v>12</v>
      </c>
      <c r="K23" s="4">
        <v>8320</v>
      </c>
      <c r="L23" s="25"/>
    </row>
    <row r="24" spans="1:12">
      <c r="A24" s="44">
        <v>10</v>
      </c>
      <c r="B24" s="47" t="s">
        <v>30</v>
      </c>
      <c r="C24" s="44" t="s">
        <v>31</v>
      </c>
      <c r="D24" s="44">
        <v>840</v>
      </c>
      <c r="E24" s="5" t="s">
        <v>14</v>
      </c>
      <c r="F24" s="5">
        <v>5</v>
      </c>
      <c r="G24" s="5"/>
      <c r="H24" s="5">
        <v>5</v>
      </c>
      <c r="I24" s="5"/>
      <c r="J24" s="5">
        <f t="shared" si="0"/>
        <v>10</v>
      </c>
      <c r="K24" s="5">
        <v>8400</v>
      </c>
      <c r="L24" s="25"/>
    </row>
    <row r="25" spans="1:12">
      <c r="A25" s="46"/>
      <c r="B25" s="49"/>
      <c r="C25" s="46"/>
      <c r="D25" s="46"/>
      <c r="E25" s="4" t="s">
        <v>15</v>
      </c>
      <c r="F25" s="4">
        <v>5</v>
      </c>
      <c r="G25" s="4"/>
      <c r="H25" s="4">
        <v>5</v>
      </c>
      <c r="I25" s="4"/>
      <c r="J25" s="4">
        <f t="shared" si="0"/>
        <v>10</v>
      </c>
      <c r="K25" s="4">
        <v>8400</v>
      </c>
      <c r="L25" s="25"/>
    </row>
    <row r="26" spans="1:12" s="22" customFormat="1">
      <c r="A26" s="50">
        <v>13</v>
      </c>
      <c r="B26" s="51" t="s">
        <v>32</v>
      </c>
      <c r="C26" s="50" t="s">
        <v>33</v>
      </c>
      <c r="D26" s="50">
        <v>480</v>
      </c>
      <c r="E26" s="5" t="s">
        <v>27</v>
      </c>
      <c r="F26" s="5">
        <v>3</v>
      </c>
      <c r="G26" s="5">
        <v>1</v>
      </c>
      <c r="H26" s="5"/>
      <c r="I26" s="5"/>
      <c r="J26" s="5">
        <f t="shared" si="0"/>
        <v>4</v>
      </c>
      <c r="K26" s="5">
        <v>1920</v>
      </c>
      <c r="L26" s="21"/>
    </row>
    <row r="27" spans="1:12" s="22" customFormat="1">
      <c r="A27" s="50"/>
      <c r="B27" s="51"/>
      <c r="C27" s="50"/>
      <c r="D27" s="50"/>
      <c r="E27" s="4" t="s">
        <v>15</v>
      </c>
      <c r="F27" s="4">
        <v>3</v>
      </c>
      <c r="G27" s="4">
        <v>1</v>
      </c>
      <c r="H27" s="4"/>
      <c r="I27" s="4"/>
      <c r="J27" s="4">
        <f t="shared" si="0"/>
        <v>4</v>
      </c>
      <c r="K27" s="4">
        <v>1920</v>
      </c>
      <c r="L27" s="21"/>
    </row>
    <row r="28" spans="1:12" s="22" customFormat="1">
      <c r="A28" s="44">
        <v>14</v>
      </c>
      <c r="B28" s="47" t="s">
        <v>34</v>
      </c>
      <c r="C28" s="44" t="s">
        <v>35</v>
      </c>
      <c r="D28" s="44">
        <v>680</v>
      </c>
      <c r="E28" s="5" t="s">
        <v>14</v>
      </c>
      <c r="F28" s="5">
        <v>15</v>
      </c>
      <c r="G28" s="5">
        <v>15</v>
      </c>
      <c r="H28" s="5">
        <v>10</v>
      </c>
      <c r="I28" s="5"/>
      <c r="J28" s="5">
        <f t="shared" si="0"/>
        <v>40</v>
      </c>
      <c r="K28" s="5">
        <v>27200</v>
      </c>
      <c r="L28" s="21"/>
    </row>
    <row r="29" spans="1:12" s="22" customFormat="1">
      <c r="A29" s="46"/>
      <c r="B29" s="49"/>
      <c r="C29" s="46"/>
      <c r="D29" s="46"/>
      <c r="E29" s="4" t="s">
        <v>15</v>
      </c>
      <c r="F29" s="4">
        <v>15</v>
      </c>
      <c r="G29" s="4">
        <v>15</v>
      </c>
      <c r="H29" s="4">
        <v>10</v>
      </c>
      <c r="I29" s="4"/>
      <c r="J29" s="4">
        <f t="shared" si="0"/>
        <v>40</v>
      </c>
      <c r="K29" s="4">
        <v>27200</v>
      </c>
      <c r="L29" s="21"/>
    </row>
    <row r="30" spans="1:12" s="22" customFormat="1">
      <c r="A30" s="44">
        <v>16</v>
      </c>
      <c r="B30" s="47" t="s">
        <v>36</v>
      </c>
      <c r="C30" s="44" t="s">
        <v>37</v>
      </c>
      <c r="D30" s="44">
        <v>840</v>
      </c>
      <c r="E30" s="5" t="s">
        <v>14</v>
      </c>
      <c r="F30" s="5"/>
      <c r="G30" s="5">
        <v>4</v>
      </c>
      <c r="H30" s="5"/>
      <c r="I30" s="5"/>
      <c r="J30" s="5">
        <f t="shared" si="0"/>
        <v>4</v>
      </c>
      <c r="K30" s="5">
        <v>3360</v>
      </c>
      <c r="L30" s="21"/>
    </row>
    <row r="31" spans="1:12" s="22" customFormat="1">
      <c r="A31" s="46"/>
      <c r="B31" s="49"/>
      <c r="C31" s="46"/>
      <c r="D31" s="46"/>
      <c r="E31" s="4" t="s">
        <v>15</v>
      </c>
      <c r="F31" s="4"/>
      <c r="G31" s="4">
        <v>4</v>
      </c>
      <c r="H31" s="4"/>
      <c r="I31" s="4"/>
      <c r="J31" s="4">
        <f t="shared" si="0"/>
        <v>4</v>
      </c>
      <c r="K31" s="4">
        <v>3360</v>
      </c>
      <c r="L31" s="21"/>
    </row>
    <row r="32" spans="1:12" s="22" customFormat="1">
      <c r="A32" s="44">
        <v>17</v>
      </c>
      <c r="B32" s="47" t="s">
        <v>38</v>
      </c>
      <c r="C32" s="44" t="s">
        <v>39</v>
      </c>
      <c r="D32" s="44">
        <v>488</v>
      </c>
      <c r="E32" s="4" t="s">
        <v>14</v>
      </c>
      <c r="F32" s="5"/>
      <c r="G32" s="5"/>
      <c r="H32" s="5">
        <v>10</v>
      </c>
      <c r="I32" s="5"/>
      <c r="J32" s="5">
        <f t="shared" si="0"/>
        <v>10</v>
      </c>
      <c r="K32" s="5">
        <v>4880</v>
      </c>
      <c r="L32" s="21"/>
    </row>
    <row r="33" spans="1:14" s="22" customFormat="1">
      <c r="A33" s="45"/>
      <c r="B33" s="48"/>
      <c r="C33" s="45"/>
      <c r="D33" s="45"/>
      <c r="E33" s="5" t="s">
        <v>19</v>
      </c>
      <c r="F33" s="5"/>
      <c r="G33" s="5"/>
      <c r="H33" s="5">
        <v>1</v>
      </c>
      <c r="I33" s="5"/>
      <c r="J33" s="5">
        <f t="shared" si="0"/>
        <v>1</v>
      </c>
      <c r="K33" s="5">
        <v>488</v>
      </c>
      <c r="L33" s="21"/>
    </row>
    <row r="34" spans="1:14" s="22" customFormat="1">
      <c r="A34" s="46"/>
      <c r="B34" s="49"/>
      <c r="C34" s="46"/>
      <c r="D34" s="46"/>
      <c r="E34" s="4" t="s">
        <v>15</v>
      </c>
      <c r="F34" s="4"/>
      <c r="G34" s="4"/>
      <c r="H34" s="4">
        <f t="shared" ref="H34" si="4">SUM(H32:H33)</f>
        <v>11</v>
      </c>
      <c r="I34" s="4"/>
      <c r="J34" s="4">
        <f>SUM(J32:J33)</f>
        <v>11</v>
      </c>
      <c r="K34" s="4">
        <v>5368</v>
      </c>
      <c r="L34" s="21"/>
    </row>
    <row r="35" spans="1:14" s="22" customFormat="1">
      <c r="A35" s="44">
        <v>18</v>
      </c>
      <c r="B35" s="47" t="s">
        <v>40</v>
      </c>
      <c r="C35" s="44" t="s">
        <v>41</v>
      </c>
      <c r="D35" s="44">
        <v>488</v>
      </c>
      <c r="E35" s="5" t="s">
        <v>14</v>
      </c>
      <c r="F35" s="5"/>
      <c r="G35" s="5"/>
      <c r="H35" s="5">
        <v>7</v>
      </c>
      <c r="I35" s="5"/>
      <c r="J35" s="5">
        <f t="shared" si="0"/>
        <v>7</v>
      </c>
      <c r="K35" s="5">
        <v>3416</v>
      </c>
      <c r="L35" s="21"/>
    </row>
    <row r="36" spans="1:14" s="22" customFormat="1">
      <c r="A36" s="46"/>
      <c r="B36" s="49"/>
      <c r="C36" s="46"/>
      <c r="D36" s="46"/>
      <c r="E36" s="4" t="s">
        <v>15</v>
      </c>
      <c r="F36" s="4"/>
      <c r="G36" s="4"/>
      <c r="H36" s="4">
        <v>7</v>
      </c>
      <c r="I36" s="4"/>
      <c r="J36" s="4">
        <f t="shared" si="0"/>
        <v>7</v>
      </c>
      <c r="K36" s="4">
        <v>3416</v>
      </c>
      <c r="L36" s="21"/>
    </row>
    <row r="37" spans="1:14" s="22" customFormat="1">
      <c r="A37" s="44">
        <v>19</v>
      </c>
      <c r="B37" s="47" t="s">
        <v>42</v>
      </c>
      <c r="C37" s="44" t="s">
        <v>43</v>
      </c>
      <c r="D37" s="44">
        <v>840</v>
      </c>
      <c r="E37" s="5" t="s">
        <v>14</v>
      </c>
      <c r="F37" s="5">
        <v>1</v>
      </c>
      <c r="G37" s="5"/>
      <c r="H37" s="5"/>
      <c r="I37" s="5"/>
      <c r="J37" s="5">
        <f t="shared" si="0"/>
        <v>1</v>
      </c>
      <c r="K37" s="5">
        <v>840</v>
      </c>
      <c r="L37" s="21"/>
    </row>
    <row r="38" spans="1:14" s="22" customFormat="1">
      <c r="A38" s="46"/>
      <c r="B38" s="49"/>
      <c r="C38" s="46"/>
      <c r="D38" s="46"/>
      <c r="E38" s="4" t="s">
        <v>15</v>
      </c>
      <c r="F38" s="4">
        <v>1</v>
      </c>
      <c r="G38" s="4"/>
      <c r="H38" s="4"/>
      <c r="I38" s="4"/>
      <c r="J38" s="4">
        <f t="shared" si="0"/>
        <v>1</v>
      </c>
      <c r="K38" s="4">
        <v>840</v>
      </c>
      <c r="L38" s="21"/>
    </row>
    <row r="39" spans="1:14" s="22" customFormat="1">
      <c r="A39" s="44"/>
      <c r="B39" s="47" t="s">
        <v>44</v>
      </c>
      <c r="C39" s="50" t="s">
        <v>45</v>
      </c>
      <c r="D39" s="50">
        <v>680</v>
      </c>
      <c r="E39" s="5" t="s">
        <v>14</v>
      </c>
      <c r="F39" s="4"/>
      <c r="G39" s="5">
        <v>1</v>
      </c>
      <c r="H39" s="4"/>
      <c r="I39" s="5"/>
      <c r="J39" s="5">
        <v>1</v>
      </c>
      <c r="K39" s="5">
        <v>680</v>
      </c>
      <c r="L39" s="21"/>
      <c r="N39" s="26"/>
    </row>
    <row r="40" spans="1:14" s="22" customFormat="1">
      <c r="A40" s="46"/>
      <c r="B40" s="49"/>
      <c r="C40" s="50"/>
      <c r="D40" s="50"/>
      <c r="E40" s="4" t="s">
        <v>15</v>
      </c>
      <c r="F40" s="4"/>
      <c r="G40" s="4">
        <v>1</v>
      </c>
      <c r="H40" s="4"/>
      <c r="I40" s="4"/>
      <c r="J40" s="4">
        <v>1</v>
      </c>
      <c r="K40" s="36">
        <v>680</v>
      </c>
      <c r="L40" s="21"/>
    </row>
    <row r="41" spans="1:14" s="22" customFormat="1">
      <c r="A41" s="50">
        <v>20</v>
      </c>
      <c r="B41" s="51" t="s">
        <v>46</v>
      </c>
      <c r="C41" s="50" t="s">
        <v>45</v>
      </c>
      <c r="D41" s="50">
        <v>680</v>
      </c>
      <c r="E41" s="5" t="s">
        <v>27</v>
      </c>
      <c r="F41" s="5"/>
      <c r="G41" s="5"/>
      <c r="H41" s="5">
        <v>5</v>
      </c>
      <c r="I41" s="5"/>
      <c r="J41" s="5">
        <f t="shared" si="0"/>
        <v>5</v>
      </c>
      <c r="K41" s="5">
        <v>3400</v>
      </c>
      <c r="L41" s="21"/>
    </row>
    <row r="42" spans="1:14" s="22" customFormat="1">
      <c r="A42" s="50"/>
      <c r="B42" s="51"/>
      <c r="C42" s="50"/>
      <c r="D42" s="50"/>
      <c r="E42" s="4" t="s">
        <v>15</v>
      </c>
      <c r="F42" s="4"/>
      <c r="G42" s="4"/>
      <c r="H42" s="4">
        <v>5</v>
      </c>
      <c r="I42" s="4"/>
      <c r="J42" s="4">
        <f t="shared" si="0"/>
        <v>5</v>
      </c>
      <c r="K42" s="4">
        <v>3400</v>
      </c>
      <c r="L42" s="4" t="e">
        <f>E41*K42</f>
        <v>#VALUE!</v>
      </c>
    </row>
    <row r="43" spans="1:14" s="22" customFormat="1">
      <c r="A43" s="44">
        <v>22</v>
      </c>
      <c r="B43" s="47" t="s">
        <v>47</v>
      </c>
      <c r="C43" s="44" t="s">
        <v>33</v>
      </c>
      <c r="D43" s="44">
        <v>480</v>
      </c>
      <c r="E43" s="5" t="s">
        <v>14</v>
      </c>
      <c r="F43" s="5">
        <v>19</v>
      </c>
      <c r="G43" s="5"/>
      <c r="H43" s="5">
        <v>14</v>
      </c>
      <c r="I43" s="5"/>
      <c r="J43" s="5">
        <f t="shared" si="0"/>
        <v>33</v>
      </c>
      <c r="K43" s="5">
        <v>14880</v>
      </c>
      <c r="L43" s="4"/>
    </row>
    <row r="44" spans="1:14" s="22" customFormat="1">
      <c r="A44" s="46"/>
      <c r="B44" s="49"/>
      <c r="C44" s="46"/>
      <c r="D44" s="46"/>
      <c r="E44" s="4" t="s">
        <v>15</v>
      </c>
      <c r="F44" s="4">
        <v>19</v>
      </c>
      <c r="G44" s="4"/>
      <c r="H44" s="4">
        <v>14</v>
      </c>
      <c r="I44" s="4"/>
      <c r="J44" s="4">
        <f t="shared" si="0"/>
        <v>33</v>
      </c>
      <c r="K44" s="4">
        <v>14880</v>
      </c>
      <c r="L44" s="4"/>
    </row>
    <row r="45" spans="1:14" s="22" customFormat="1">
      <c r="A45" s="50">
        <v>23</v>
      </c>
      <c r="B45" s="51" t="s">
        <v>48</v>
      </c>
      <c r="C45" s="50" t="s">
        <v>37</v>
      </c>
      <c r="D45" s="50">
        <v>840</v>
      </c>
      <c r="E45" s="5" t="s">
        <v>27</v>
      </c>
      <c r="F45" s="5">
        <v>1</v>
      </c>
      <c r="G45" s="5"/>
      <c r="H45" s="5">
        <v>2</v>
      </c>
      <c r="I45" s="5"/>
      <c r="J45" s="5">
        <f t="shared" si="0"/>
        <v>3</v>
      </c>
      <c r="K45" s="5">
        <v>2520</v>
      </c>
      <c r="L45" s="21"/>
    </row>
    <row r="46" spans="1:14" s="22" customFormat="1">
      <c r="A46" s="50"/>
      <c r="B46" s="51"/>
      <c r="C46" s="50"/>
      <c r="D46" s="50"/>
      <c r="E46" s="5" t="s">
        <v>14</v>
      </c>
      <c r="F46" s="5">
        <v>1</v>
      </c>
      <c r="G46" s="5"/>
      <c r="H46" s="5"/>
      <c r="I46" s="5"/>
      <c r="J46" s="5">
        <f t="shared" si="0"/>
        <v>1</v>
      </c>
      <c r="K46" s="5">
        <v>840</v>
      </c>
      <c r="L46" s="21"/>
    </row>
    <row r="47" spans="1:14" s="22" customFormat="1">
      <c r="A47" s="50"/>
      <c r="B47" s="51"/>
      <c r="C47" s="50"/>
      <c r="D47" s="50"/>
      <c r="E47" s="4" t="s">
        <v>15</v>
      </c>
      <c r="F47" s="4">
        <v>2</v>
      </c>
      <c r="G47" s="4"/>
      <c r="H47" s="4">
        <v>2</v>
      </c>
      <c r="I47" s="4"/>
      <c r="J47" s="4">
        <f t="shared" si="0"/>
        <v>4</v>
      </c>
      <c r="K47" s="4">
        <v>3360</v>
      </c>
      <c r="L47" s="21"/>
    </row>
    <row r="48" spans="1:14" s="22" customFormat="1">
      <c r="A48" s="44">
        <v>26</v>
      </c>
      <c r="B48" s="47" t="s">
        <v>50</v>
      </c>
      <c r="C48" s="44" t="s">
        <v>51</v>
      </c>
      <c r="D48" s="44">
        <v>840</v>
      </c>
      <c r="E48" s="5" t="s">
        <v>14</v>
      </c>
      <c r="F48" s="5"/>
      <c r="G48" s="5"/>
      <c r="H48" s="5">
        <v>1</v>
      </c>
      <c r="I48" s="5"/>
      <c r="J48" s="5">
        <f>F48+G48+H48+I48</f>
        <v>1</v>
      </c>
      <c r="K48" s="5">
        <v>840</v>
      </c>
      <c r="L48" s="21"/>
    </row>
    <row r="49" spans="1:14" s="22" customFormat="1">
      <c r="A49" s="46"/>
      <c r="B49" s="49"/>
      <c r="C49" s="46"/>
      <c r="D49" s="46"/>
      <c r="E49" s="4" t="s">
        <v>15</v>
      </c>
      <c r="F49" s="4"/>
      <c r="G49" s="4"/>
      <c r="H49" s="4">
        <v>1</v>
      </c>
      <c r="I49" s="4"/>
      <c r="J49" s="4">
        <f>F49+G49+H49+I49</f>
        <v>1</v>
      </c>
      <c r="K49" s="4">
        <v>840</v>
      </c>
      <c r="L49" s="21"/>
    </row>
    <row r="50" spans="1:14" s="22" customFormat="1">
      <c r="A50" s="44">
        <v>27</v>
      </c>
      <c r="B50" s="47" t="s">
        <v>52</v>
      </c>
      <c r="C50" s="44" t="s">
        <v>49</v>
      </c>
      <c r="D50" s="44">
        <v>840</v>
      </c>
      <c r="E50" s="5" t="s">
        <v>14</v>
      </c>
      <c r="F50" s="5">
        <v>2</v>
      </c>
      <c r="G50" s="5"/>
      <c r="H50" s="5"/>
      <c r="I50" s="5"/>
      <c r="J50" s="5">
        <f t="shared" si="0"/>
        <v>2</v>
      </c>
      <c r="K50" s="5">
        <v>840</v>
      </c>
      <c r="L50" s="21"/>
    </row>
    <row r="51" spans="1:14" s="22" customFormat="1">
      <c r="A51" s="46"/>
      <c r="B51" s="49"/>
      <c r="C51" s="46"/>
      <c r="D51" s="46"/>
      <c r="E51" s="4" t="s">
        <v>15</v>
      </c>
      <c r="F51" s="4">
        <v>2</v>
      </c>
      <c r="G51" s="4"/>
      <c r="H51" s="4"/>
      <c r="I51" s="4"/>
      <c r="J51" s="4">
        <f t="shared" si="0"/>
        <v>2</v>
      </c>
      <c r="K51" s="4">
        <v>840</v>
      </c>
      <c r="L51" s="21"/>
    </row>
    <row r="52" spans="1:14" s="22" customFormat="1">
      <c r="A52" s="44">
        <v>28</v>
      </c>
      <c r="B52" s="47" t="s">
        <v>53</v>
      </c>
      <c r="C52" s="44" t="s">
        <v>49</v>
      </c>
      <c r="D52" s="44">
        <v>840</v>
      </c>
      <c r="E52" s="5" t="s">
        <v>14</v>
      </c>
      <c r="F52" s="5"/>
      <c r="G52" s="5"/>
      <c r="H52" s="5">
        <v>12</v>
      </c>
      <c r="I52" s="5"/>
      <c r="J52" s="5">
        <f>F52+G52+H52+I52</f>
        <v>12</v>
      </c>
      <c r="K52" s="5">
        <v>8400</v>
      </c>
      <c r="L52" s="21"/>
    </row>
    <row r="53" spans="1:14" s="22" customFormat="1">
      <c r="A53" s="45"/>
      <c r="B53" s="48"/>
      <c r="C53" s="45"/>
      <c r="D53" s="45"/>
      <c r="E53" s="5" t="s">
        <v>27</v>
      </c>
      <c r="F53" s="5"/>
      <c r="G53" s="6"/>
      <c r="H53" s="5">
        <v>2</v>
      </c>
      <c r="I53" s="5"/>
      <c r="J53" s="5">
        <f t="shared" si="0"/>
        <v>2</v>
      </c>
      <c r="K53" s="5">
        <v>1680</v>
      </c>
      <c r="L53" s="21"/>
    </row>
    <row r="54" spans="1:14" s="22" customFormat="1">
      <c r="A54" s="45"/>
      <c r="B54" s="48"/>
      <c r="C54" s="45"/>
      <c r="D54" s="45"/>
      <c r="E54" s="5" t="s">
        <v>54</v>
      </c>
      <c r="F54" s="5"/>
      <c r="G54" s="6"/>
      <c r="H54" s="5">
        <v>1</v>
      </c>
      <c r="I54" s="5"/>
      <c r="J54" s="5">
        <f t="shared" si="0"/>
        <v>1</v>
      </c>
      <c r="K54" s="5">
        <v>840</v>
      </c>
      <c r="L54" s="21"/>
    </row>
    <row r="55" spans="1:14" s="22" customFormat="1">
      <c r="A55" s="46"/>
      <c r="B55" s="49"/>
      <c r="C55" s="46"/>
      <c r="D55" s="46"/>
      <c r="E55" s="4" t="s">
        <v>15</v>
      </c>
      <c r="F55" s="4"/>
      <c r="G55" s="4"/>
      <c r="H55" s="4">
        <f>SUM(H52:H54)</f>
        <v>15</v>
      </c>
      <c r="I55" s="4"/>
      <c r="J55" s="4">
        <f t="shared" ref="J55" si="5">SUM(J52:J54)</f>
        <v>15</v>
      </c>
      <c r="K55" s="4">
        <v>10920</v>
      </c>
      <c r="L55" s="21"/>
    </row>
    <row r="56" spans="1:14" s="22" customFormat="1">
      <c r="A56" s="50">
        <v>29</v>
      </c>
      <c r="B56" s="51" t="s">
        <v>55</v>
      </c>
      <c r="C56" s="50" t="s">
        <v>41</v>
      </c>
      <c r="D56" s="50">
        <v>488</v>
      </c>
      <c r="E56" s="5" t="s">
        <v>54</v>
      </c>
      <c r="F56" s="5"/>
      <c r="G56" s="5">
        <v>1</v>
      </c>
      <c r="H56" s="7"/>
      <c r="I56" s="5"/>
      <c r="J56" s="5">
        <f t="shared" si="0"/>
        <v>1</v>
      </c>
      <c r="K56" s="5">
        <v>488</v>
      </c>
      <c r="L56" s="21"/>
    </row>
    <row r="57" spans="1:14" s="22" customFormat="1">
      <c r="A57" s="50"/>
      <c r="B57" s="51"/>
      <c r="C57" s="50"/>
      <c r="D57" s="50"/>
      <c r="E57" s="4" t="s">
        <v>15</v>
      </c>
      <c r="F57" s="4"/>
      <c r="G57" s="4">
        <v>1</v>
      </c>
      <c r="H57" s="8"/>
      <c r="I57" s="4"/>
      <c r="J57" s="4">
        <f t="shared" si="0"/>
        <v>1</v>
      </c>
      <c r="K57" s="4">
        <v>488</v>
      </c>
      <c r="L57" s="21"/>
    </row>
    <row r="58" spans="1:14" s="22" customFormat="1">
      <c r="A58" s="44">
        <v>30</v>
      </c>
      <c r="B58" s="51" t="s">
        <v>56</v>
      </c>
      <c r="C58" s="50" t="s">
        <v>57</v>
      </c>
      <c r="D58" s="44">
        <v>840</v>
      </c>
      <c r="E58" s="5" t="s">
        <v>54</v>
      </c>
      <c r="F58" s="5"/>
      <c r="G58" s="5">
        <v>2</v>
      </c>
      <c r="H58" s="7"/>
      <c r="I58" s="5"/>
      <c r="J58" s="5">
        <f t="shared" ref="J58:J59" si="6">F58+G58+H58+I58</f>
        <v>2</v>
      </c>
      <c r="K58" s="5">
        <v>1680</v>
      </c>
      <c r="L58" s="21"/>
    </row>
    <row r="59" spans="1:14" s="22" customFormat="1">
      <c r="A59" s="46"/>
      <c r="B59" s="51"/>
      <c r="C59" s="50"/>
      <c r="D59" s="46"/>
      <c r="E59" s="4" t="s">
        <v>15</v>
      </c>
      <c r="F59" s="4"/>
      <c r="G59" s="4">
        <v>2</v>
      </c>
      <c r="H59" s="8"/>
      <c r="I59" s="4"/>
      <c r="J59" s="4">
        <f t="shared" si="6"/>
        <v>2</v>
      </c>
      <c r="K59" s="4">
        <v>1680</v>
      </c>
      <c r="L59" s="21"/>
    </row>
    <row r="60" spans="1:14" s="22" customFormat="1">
      <c r="A60" s="50">
        <v>31</v>
      </c>
      <c r="B60" s="51" t="s">
        <v>58</v>
      </c>
      <c r="C60" s="50" t="s">
        <v>57</v>
      </c>
      <c r="D60" s="50">
        <v>840</v>
      </c>
      <c r="E60" s="5" t="s">
        <v>54</v>
      </c>
      <c r="F60" s="4"/>
      <c r="G60" s="5">
        <v>1</v>
      </c>
      <c r="H60" s="8"/>
      <c r="I60" s="4"/>
      <c r="J60" s="5">
        <v>1</v>
      </c>
      <c r="K60" s="5">
        <v>840</v>
      </c>
      <c r="L60" s="21"/>
    </row>
    <row r="61" spans="1:14" s="22" customFormat="1">
      <c r="A61" s="50"/>
      <c r="B61" s="51"/>
      <c r="C61" s="50"/>
      <c r="D61" s="50"/>
      <c r="E61" s="4" t="s">
        <v>15</v>
      </c>
      <c r="F61" s="4"/>
      <c r="G61" s="4">
        <v>1</v>
      </c>
      <c r="H61" s="8"/>
      <c r="I61" s="4"/>
      <c r="J61" s="4">
        <v>1</v>
      </c>
      <c r="K61" s="4">
        <v>840</v>
      </c>
      <c r="L61" s="21"/>
    </row>
    <row r="62" spans="1:14" s="22" customFormat="1">
      <c r="A62" s="56"/>
      <c r="B62" s="51" t="s">
        <v>59</v>
      </c>
      <c r="C62" s="50" t="s">
        <v>51</v>
      </c>
      <c r="D62" s="50">
        <v>840</v>
      </c>
      <c r="E62" s="5" t="s">
        <v>14</v>
      </c>
      <c r="F62" s="27">
        <v>1</v>
      </c>
      <c r="G62" s="28"/>
      <c r="H62" s="5"/>
      <c r="I62" s="28"/>
      <c r="J62" s="5">
        <v>1</v>
      </c>
      <c r="K62" s="5">
        <v>840</v>
      </c>
      <c r="L62" s="21"/>
      <c r="N62" s="26"/>
    </row>
    <row r="63" spans="1:14" s="22" customFormat="1">
      <c r="A63" s="57"/>
      <c r="B63" s="51"/>
      <c r="C63" s="50"/>
      <c r="D63" s="50"/>
      <c r="E63" s="4" t="s">
        <v>15</v>
      </c>
      <c r="F63" s="29">
        <v>1</v>
      </c>
      <c r="G63" s="28"/>
      <c r="H63" s="4"/>
      <c r="I63" s="28"/>
      <c r="J63" s="4">
        <v>1</v>
      </c>
      <c r="K63" s="36">
        <v>840</v>
      </c>
      <c r="L63" s="21"/>
    </row>
    <row r="64" spans="1:14" s="22" customFormat="1">
      <c r="A64" s="5"/>
      <c r="B64" s="30" t="s">
        <v>60</v>
      </c>
      <c r="C64" s="50"/>
      <c r="D64" s="50"/>
      <c r="E64" s="5"/>
      <c r="F64" s="4">
        <f>F63+F61+F59+F57+F55+F51+F49+F47+F44+F42+F40+F38+F36+F34+F31+F29+F27+F25+F23+F21+F18+F16+F14+F12+F9</f>
        <v>70</v>
      </c>
      <c r="G64" s="4">
        <f t="shared" ref="G64:J64" si="7">G63+G61+G59+G57+G55+G51+G49+G47+G44+G42+G40+G38+G36+G34+G31+G29+G27+G25+G23+G21+G18+G16+G14+G12+G9</f>
        <v>27</v>
      </c>
      <c r="H64" s="4">
        <f t="shared" si="7"/>
        <v>93</v>
      </c>
      <c r="I64" s="4">
        <f t="shared" si="7"/>
        <v>0</v>
      </c>
      <c r="J64" s="4">
        <f t="shared" si="7"/>
        <v>190</v>
      </c>
      <c r="K64" s="4">
        <f>K63+K61+K59+K57+K55+K51+K49+K47+K44+K42+K40+K38+K36+K34+K31+K29+K27+K25+K23+K21+K18+K16+K14+K12+K9</f>
        <v>119536</v>
      </c>
      <c r="L64" s="4" t="e">
        <f>#REF!+L59+L57+L55+L51+L49+#REF!+#REF!+L47+L44+#REF!+L42+L38+L36+L34+L31+#REF!+L29+L27+#REF!+#REF!+L25+#REF!+L23+L21+L18+L16+L14+L12+#REF!+L9+L63</f>
        <v>#REF!</v>
      </c>
    </row>
    <row r="65" spans="1:12" s="22" customFormat="1">
      <c r="A65" s="55" t="s">
        <v>61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21"/>
    </row>
    <row r="66" spans="1:12" s="22" customFormat="1">
      <c r="A66" s="50">
        <v>32</v>
      </c>
      <c r="B66" s="51" t="s">
        <v>12</v>
      </c>
      <c r="C66" s="50" t="s">
        <v>13</v>
      </c>
      <c r="D66" s="50">
        <v>664</v>
      </c>
      <c r="E66" s="5" t="s">
        <v>27</v>
      </c>
      <c r="F66" s="5">
        <v>2</v>
      </c>
      <c r="G66" s="5">
        <v>1</v>
      </c>
      <c r="H66" s="5"/>
      <c r="I66" s="5"/>
      <c r="J66" s="5">
        <f>F66+G66+H66+I66</f>
        <v>3</v>
      </c>
      <c r="K66" s="5">
        <v>1992</v>
      </c>
      <c r="L66" s="21"/>
    </row>
    <row r="67" spans="1:12" s="22" customFormat="1">
      <c r="A67" s="50"/>
      <c r="B67" s="51"/>
      <c r="C67" s="50"/>
      <c r="D67" s="50"/>
      <c r="E67" s="4" t="s">
        <v>15</v>
      </c>
      <c r="F67" s="4">
        <v>2</v>
      </c>
      <c r="G67" s="4">
        <v>1</v>
      </c>
      <c r="H67" s="4"/>
      <c r="I67" s="4"/>
      <c r="J67" s="4">
        <f t="shared" ref="J67:J81" si="8">F67+G67+H67+I67</f>
        <v>3</v>
      </c>
      <c r="K67" s="4">
        <v>1992</v>
      </c>
      <c r="L67" s="21"/>
    </row>
    <row r="68" spans="1:12" s="22" customFormat="1">
      <c r="A68" s="44">
        <v>34</v>
      </c>
      <c r="B68" s="47" t="s">
        <v>62</v>
      </c>
      <c r="C68" s="44" t="s">
        <v>63</v>
      </c>
      <c r="D68" s="44">
        <v>480</v>
      </c>
      <c r="E68" s="5" t="s">
        <v>14</v>
      </c>
      <c r="F68" s="5">
        <v>1</v>
      </c>
      <c r="G68" s="5"/>
      <c r="H68" s="5">
        <v>1</v>
      </c>
      <c r="I68" s="5"/>
      <c r="J68" s="5">
        <f t="shared" si="8"/>
        <v>2</v>
      </c>
      <c r="K68" s="5">
        <v>960</v>
      </c>
      <c r="L68" s="21"/>
    </row>
    <row r="69" spans="1:12" s="22" customFormat="1">
      <c r="A69" s="46"/>
      <c r="B69" s="49"/>
      <c r="C69" s="46"/>
      <c r="D69" s="46"/>
      <c r="E69" s="4" t="s">
        <v>15</v>
      </c>
      <c r="F69" s="4">
        <v>1</v>
      </c>
      <c r="G69" s="4"/>
      <c r="H69" s="4">
        <v>1</v>
      </c>
      <c r="I69" s="4"/>
      <c r="J69" s="4">
        <f t="shared" si="8"/>
        <v>2</v>
      </c>
      <c r="K69" s="4">
        <v>960</v>
      </c>
      <c r="L69" s="21"/>
    </row>
    <row r="70" spans="1:12" s="22" customFormat="1">
      <c r="A70" s="44">
        <v>38</v>
      </c>
      <c r="B70" s="47" t="s">
        <v>64</v>
      </c>
      <c r="C70" s="44" t="s">
        <v>63</v>
      </c>
      <c r="D70" s="44">
        <v>480</v>
      </c>
      <c r="E70" s="5" t="s">
        <v>14</v>
      </c>
      <c r="F70" s="5"/>
      <c r="G70" s="5"/>
      <c r="H70" s="5">
        <v>2</v>
      </c>
      <c r="I70" s="5"/>
      <c r="J70" s="5">
        <f t="shared" si="8"/>
        <v>2</v>
      </c>
      <c r="K70" s="5">
        <v>960</v>
      </c>
      <c r="L70" s="21"/>
    </row>
    <row r="71" spans="1:12" s="22" customFormat="1">
      <c r="A71" s="45"/>
      <c r="B71" s="48"/>
      <c r="C71" s="45"/>
      <c r="D71" s="45"/>
      <c r="E71" s="5" t="s">
        <v>65</v>
      </c>
      <c r="F71" s="4"/>
      <c r="G71" s="4"/>
      <c r="H71" s="4">
        <v>2</v>
      </c>
      <c r="I71" s="4"/>
      <c r="J71" s="5">
        <f t="shared" si="8"/>
        <v>2</v>
      </c>
      <c r="K71" s="5">
        <v>960</v>
      </c>
      <c r="L71" s="21"/>
    </row>
    <row r="72" spans="1:12" s="22" customFormat="1">
      <c r="A72" s="46"/>
      <c r="B72" s="49"/>
      <c r="C72" s="46"/>
      <c r="D72" s="46"/>
      <c r="E72" s="4" t="s">
        <v>15</v>
      </c>
      <c r="F72" s="4"/>
      <c r="G72" s="4"/>
      <c r="H72" s="4">
        <f>SUM(H70:H71)</f>
        <v>4</v>
      </c>
      <c r="I72" s="4"/>
      <c r="J72" s="4">
        <f t="shared" ref="J72" si="9">SUM(J70:J71)</f>
        <v>4</v>
      </c>
      <c r="K72" s="4">
        <v>1920</v>
      </c>
      <c r="L72" s="21"/>
    </row>
    <row r="73" spans="1:12" s="22" customFormat="1">
      <c r="A73" s="50">
        <v>40</v>
      </c>
      <c r="B73" s="47" t="s">
        <v>44</v>
      </c>
      <c r="C73" s="50" t="s">
        <v>45</v>
      </c>
      <c r="D73" s="44">
        <v>680</v>
      </c>
      <c r="E73" s="5" t="s">
        <v>14</v>
      </c>
      <c r="F73" s="5"/>
      <c r="G73" s="5"/>
      <c r="H73" s="5"/>
      <c r="I73" s="5">
        <v>17</v>
      </c>
      <c r="J73" s="5">
        <f t="shared" si="8"/>
        <v>17</v>
      </c>
      <c r="K73" s="5">
        <v>11560</v>
      </c>
      <c r="L73" s="21"/>
    </row>
    <row r="74" spans="1:12" s="22" customFormat="1">
      <c r="A74" s="50"/>
      <c r="B74" s="49"/>
      <c r="C74" s="50"/>
      <c r="D74" s="46"/>
      <c r="E74" s="4" t="s">
        <v>15</v>
      </c>
      <c r="F74" s="4"/>
      <c r="G74" s="4"/>
      <c r="H74" s="4"/>
      <c r="I74" s="4">
        <v>17</v>
      </c>
      <c r="J74" s="4">
        <f t="shared" si="8"/>
        <v>17</v>
      </c>
      <c r="K74" s="4">
        <v>11560</v>
      </c>
      <c r="L74" s="21"/>
    </row>
    <row r="75" spans="1:12" s="22" customFormat="1">
      <c r="A75" s="44">
        <v>41</v>
      </c>
      <c r="B75" s="47" t="s">
        <v>66</v>
      </c>
      <c r="C75" s="44" t="s">
        <v>67</v>
      </c>
      <c r="D75" s="44">
        <v>160</v>
      </c>
      <c r="E75" s="5" t="s">
        <v>14</v>
      </c>
      <c r="F75" s="5">
        <v>20</v>
      </c>
      <c r="G75" s="5">
        <v>12</v>
      </c>
      <c r="H75" s="5">
        <v>20</v>
      </c>
      <c r="I75" s="5">
        <v>20</v>
      </c>
      <c r="J75" s="5">
        <f t="shared" si="8"/>
        <v>72</v>
      </c>
      <c r="K75" s="5">
        <v>11520</v>
      </c>
      <c r="L75" s="21"/>
    </row>
    <row r="76" spans="1:12">
      <c r="A76" s="45"/>
      <c r="B76" s="48"/>
      <c r="C76" s="45"/>
      <c r="D76" s="45"/>
      <c r="E76" s="5" t="s">
        <v>65</v>
      </c>
      <c r="F76" s="5"/>
      <c r="G76" s="5"/>
      <c r="H76" s="5"/>
      <c r="I76" s="5">
        <v>5</v>
      </c>
      <c r="J76" s="5">
        <f t="shared" si="8"/>
        <v>5</v>
      </c>
      <c r="K76" s="5">
        <v>800</v>
      </c>
      <c r="L76" s="25"/>
    </row>
    <row r="77" spans="1:12">
      <c r="A77" s="45"/>
      <c r="B77" s="48"/>
      <c r="C77" s="45"/>
      <c r="D77" s="45"/>
      <c r="E77" s="5" t="s">
        <v>68</v>
      </c>
      <c r="F77" s="5"/>
      <c r="G77" s="5">
        <v>2</v>
      </c>
      <c r="H77" s="5">
        <v>2</v>
      </c>
      <c r="I77" s="5"/>
      <c r="J77" s="5">
        <f t="shared" si="8"/>
        <v>4</v>
      </c>
      <c r="K77" s="5">
        <v>640</v>
      </c>
      <c r="L77" s="25"/>
    </row>
    <row r="78" spans="1:12">
      <c r="A78" s="45"/>
      <c r="B78" s="48"/>
      <c r="C78" s="45"/>
      <c r="D78" s="45"/>
      <c r="E78" s="5" t="s">
        <v>19</v>
      </c>
      <c r="F78" s="9">
        <v>4</v>
      </c>
      <c r="G78" s="9">
        <v>1</v>
      </c>
      <c r="H78" s="9"/>
      <c r="I78" s="9"/>
      <c r="J78" s="5">
        <f t="shared" si="8"/>
        <v>5</v>
      </c>
      <c r="K78" s="5">
        <v>800</v>
      </c>
      <c r="L78" s="25"/>
    </row>
    <row r="79" spans="1:12">
      <c r="A79" s="45"/>
      <c r="B79" s="48"/>
      <c r="C79" s="45"/>
      <c r="D79" s="45"/>
      <c r="E79" s="5" t="s">
        <v>54</v>
      </c>
      <c r="F79" s="9">
        <v>2</v>
      </c>
      <c r="G79" s="9"/>
      <c r="H79" s="9"/>
      <c r="I79" s="9"/>
      <c r="J79" s="5">
        <f t="shared" si="8"/>
        <v>2</v>
      </c>
      <c r="K79" s="5">
        <v>320</v>
      </c>
      <c r="L79" s="25"/>
    </row>
    <row r="80" spans="1:12">
      <c r="A80" s="45"/>
      <c r="B80" s="48"/>
      <c r="C80" s="45"/>
      <c r="D80" s="45"/>
      <c r="E80" s="5" t="s">
        <v>27</v>
      </c>
      <c r="F80" s="5">
        <v>6</v>
      </c>
      <c r="G80" s="5">
        <v>6</v>
      </c>
      <c r="H80" s="5">
        <v>6</v>
      </c>
      <c r="I80" s="5">
        <v>3</v>
      </c>
      <c r="J80" s="5">
        <f t="shared" si="8"/>
        <v>21</v>
      </c>
      <c r="K80" s="5">
        <v>3360</v>
      </c>
      <c r="L80" s="25"/>
    </row>
    <row r="81" spans="1:12">
      <c r="A81" s="46"/>
      <c r="B81" s="49"/>
      <c r="C81" s="46"/>
      <c r="D81" s="46"/>
      <c r="E81" s="4" t="s">
        <v>15</v>
      </c>
      <c r="F81" s="4">
        <f>SUM(F75:F80)</f>
        <v>32</v>
      </c>
      <c r="G81" s="4">
        <f t="shared" ref="G81:I81" si="10">SUM(G75:G80)</f>
        <v>21</v>
      </c>
      <c r="H81" s="4">
        <f t="shared" si="10"/>
        <v>28</v>
      </c>
      <c r="I81" s="4">
        <f t="shared" si="10"/>
        <v>28</v>
      </c>
      <c r="J81" s="4">
        <f t="shared" si="8"/>
        <v>109</v>
      </c>
      <c r="K81" s="4">
        <v>17440</v>
      </c>
      <c r="L81" s="25"/>
    </row>
    <row r="82" spans="1:12" s="22" customFormat="1">
      <c r="A82" s="5"/>
      <c r="B82" s="30" t="s">
        <v>60</v>
      </c>
      <c r="C82" s="50"/>
      <c r="D82" s="50"/>
      <c r="E82" s="5"/>
      <c r="F82" s="4">
        <f>F81+F74+F72+F69+F67</f>
        <v>35</v>
      </c>
      <c r="G82" s="4">
        <f t="shared" ref="G82:K82" si="11">G81+G74+G72+G69+G67</f>
        <v>22</v>
      </c>
      <c r="H82" s="4">
        <f t="shared" si="11"/>
        <v>33</v>
      </c>
      <c r="I82" s="4">
        <f t="shared" si="11"/>
        <v>45</v>
      </c>
      <c r="J82" s="4">
        <f t="shared" si="11"/>
        <v>135</v>
      </c>
      <c r="K82" s="4">
        <f t="shared" si="11"/>
        <v>33872</v>
      </c>
      <c r="L82" s="4" t="e">
        <f>L67+#REF!+#REF!+#REF!+#REF!+#REF!+#REF!+#REF!+#REF!+#REF!+#REF!+#REF!+#REF!+L81+#REF!+#REF!+#REF!+#REF!+#REF!</f>
        <v>#REF!</v>
      </c>
    </row>
    <row r="83" spans="1:12">
      <c r="A83" s="54" t="s">
        <v>69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25"/>
    </row>
    <row r="84" spans="1:12">
      <c r="A84" s="52">
        <v>42</v>
      </c>
      <c r="B84" s="47" t="s">
        <v>70</v>
      </c>
      <c r="C84" s="44" t="s">
        <v>71</v>
      </c>
      <c r="D84" s="44">
        <v>432</v>
      </c>
      <c r="E84" s="5" t="s">
        <v>14</v>
      </c>
      <c r="F84" s="5">
        <v>1</v>
      </c>
      <c r="G84" s="5"/>
      <c r="H84" s="5"/>
      <c r="I84" s="5"/>
      <c r="J84" s="5">
        <f t="shared" ref="J84:J133" si="12">F84+G84+H84+I84</f>
        <v>1</v>
      </c>
      <c r="K84" s="5">
        <v>864</v>
      </c>
      <c r="L84" s="25"/>
    </row>
    <row r="85" spans="1:12">
      <c r="A85" s="53"/>
      <c r="B85" s="49"/>
      <c r="C85" s="46"/>
      <c r="D85" s="46"/>
      <c r="E85" s="4" t="s">
        <v>15</v>
      </c>
      <c r="F85" s="4">
        <v>1</v>
      </c>
      <c r="G85" s="4"/>
      <c r="H85" s="4"/>
      <c r="I85" s="4"/>
      <c r="J85" s="4">
        <f t="shared" si="12"/>
        <v>1</v>
      </c>
      <c r="K85" s="4">
        <v>864</v>
      </c>
      <c r="L85" s="25"/>
    </row>
    <row r="86" spans="1:12">
      <c r="A86" s="52">
        <v>43</v>
      </c>
      <c r="B86" s="47" t="s">
        <v>72</v>
      </c>
      <c r="C86" s="44" t="s">
        <v>71</v>
      </c>
      <c r="D86" s="44">
        <v>432</v>
      </c>
      <c r="E86" s="5" t="s">
        <v>14</v>
      </c>
      <c r="F86" s="5">
        <v>2</v>
      </c>
      <c r="G86" s="5"/>
      <c r="H86" s="5"/>
      <c r="I86" s="5"/>
      <c r="J86" s="5">
        <f t="shared" si="12"/>
        <v>2</v>
      </c>
      <c r="K86" s="5">
        <v>1296</v>
      </c>
      <c r="L86" s="25"/>
    </row>
    <row r="87" spans="1:12">
      <c r="A87" s="53"/>
      <c r="B87" s="49"/>
      <c r="C87" s="46"/>
      <c r="D87" s="46"/>
      <c r="E87" s="4" t="s">
        <v>15</v>
      </c>
      <c r="F87" s="4">
        <v>2</v>
      </c>
      <c r="G87" s="4"/>
      <c r="H87" s="4"/>
      <c r="I87" s="4"/>
      <c r="J87" s="4">
        <f t="shared" si="12"/>
        <v>2</v>
      </c>
      <c r="K87" s="4">
        <v>1296</v>
      </c>
      <c r="L87" s="25"/>
    </row>
    <row r="88" spans="1:12" s="22" customFormat="1">
      <c r="A88" s="50">
        <v>45</v>
      </c>
      <c r="B88" s="51" t="s">
        <v>73</v>
      </c>
      <c r="C88" s="50" t="s">
        <v>74</v>
      </c>
      <c r="D88" s="50">
        <v>416</v>
      </c>
      <c r="E88" s="5" t="s">
        <v>27</v>
      </c>
      <c r="F88" s="5">
        <v>5</v>
      </c>
      <c r="G88" s="5"/>
      <c r="H88" s="5"/>
      <c r="I88" s="5"/>
      <c r="J88" s="5">
        <f t="shared" si="12"/>
        <v>5</v>
      </c>
      <c r="K88" s="5">
        <v>2080</v>
      </c>
      <c r="L88" s="21"/>
    </row>
    <row r="89" spans="1:12" s="22" customFormat="1">
      <c r="A89" s="50"/>
      <c r="B89" s="51"/>
      <c r="C89" s="50"/>
      <c r="D89" s="50"/>
      <c r="E89" s="5" t="s">
        <v>19</v>
      </c>
      <c r="F89" s="5">
        <v>2</v>
      </c>
      <c r="G89" s="5"/>
      <c r="H89" s="5"/>
      <c r="I89" s="5"/>
      <c r="J89" s="5">
        <f t="shared" si="12"/>
        <v>2</v>
      </c>
      <c r="K89" s="5">
        <v>832</v>
      </c>
      <c r="L89" s="21"/>
    </row>
    <row r="90" spans="1:12" s="22" customFormat="1">
      <c r="A90" s="50"/>
      <c r="B90" s="51"/>
      <c r="C90" s="50"/>
      <c r="D90" s="50"/>
      <c r="E90" s="4" t="s">
        <v>15</v>
      </c>
      <c r="F90" s="4">
        <f>SUM(F88:F89)</f>
        <v>7</v>
      </c>
      <c r="G90" s="4"/>
      <c r="H90" s="4"/>
      <c r="I90" s="4"/>
      <c r="J90" s="4">
        <f t="shared" si="12"/>
        <v>7</v>
      </c>
      <c r="K90" s="4">
        <v>2912</v>
      </c>
      <c r="L90" s="21"/>
    </row>
    <row r="91" spans="1:12" s="22" customFormat="1">
      <c r="A91" s="44">
        <v>46</v>
      </c>
      <c r="B91" s="47" t="s">
        <v>75</v>
      </c>
      <c r="C91" s="44" t="s">
        <v>74</v>
      </c>
      <c r="D91" s="44">
        <v>416</v>
      </c>
      <c r="E91" s="5" t="s">
        <v>14</v>
      </c>
      <c r="F91" s="5"/>
      <c r="G91" s="5">
        <v>15</v>
      </c>
      <c r="H91" s="5"/>
      <c r="I91" s="5"/>
      <c r="J91" s="5">
        <f t="shared" si="12"/>
        <v>15</v>
      </c>
      <c r="K91" s="5">
        <v>6240</v>
      </c>
      <c r="L91" s="21"/>
    </row>
    <row r="92" spans="1:12" s="22" customFormat="1">
      <c r="A92" s="45"/>
      <c r="B92" s="48"/>
      <c r="C92" s="45"/>
      <c r="D92" s="45"/>
      <c r="E92" s="5" t="s">
        <v>19</v>
      </c>
      <c r="F92" s="5"/>
      <c r="G92" s="5">
        <v>1</v>
      </c>
      <c r="H92" s="5"/>
      <c r="I92" s="5"/>
      <c r="J92" s="5">
        <f t="shared" si="12"/>
        <v>1</v>
      </c>
      <c r="K92" s="5">
        <v>416</v>
      </c>
      <c r="L92" s="21"/>
    </row>
    <row r="93" spans="1:12" s="22" customFormat="1">
      <c r="A93" s="46"/>
      <c r="B93" s="49"/>
      <c r="C93" s="46"/>
      <c r="D93" s="46"/>
      <c r="E93" s="4" t="s">
        <v>15</v>
      </c>
      <c r="F93" s="4"/>
      <c r="G93" s="4">
        <f>SUM(G91:G92)</f>
        <v>16</v>
      </c>
      <c r="H93" s="4"/>
      <c r="I93" s="4"/>
      <c r="J93" s="4">
        <f t="shared" ref="J93" si="13">SUM(J91:J92)</f>
        <v>16</v>
      </c>
      <c r="K93" s="4">
        <v>6656</v>
      </c>
      <c r="L93" s="21"/>
    </row>
    <row r="94" spans="1:12" s="22" customFormat="1">
      <c r="A94" s="44">
        <v>47</v>
      </c>
      <c r="B94" s="47" t="s">
        <v>76</v>
      </c>
      <c r="C94" s="44" t="s">
        <v>74</v>
      </c>
      <c r="D94" s="44">
        <v>416</v>
      </c>
      <c r="E94" s="5" t="s">
        <v>14</v>
      </c>
      <c r="F94" s="5"/>
      <c r="G94" s="5"/>
      <c r="H94" s="5">
        <v>7</v>
      </c>
      <c r="I94" s="5"/>
      <c r="J94" s="5">
        <f t="shared" si="12"/>
        <v>7</v>
      </c>
      <c r="K94" s="5">
        <v>2912</v>
      </c>
      <c r="L94" s="21"/>
    </row>
    <row r="95" spans="1:12" s="22" customFormat="1">
      <c r="A95" s="45"/>
      <c r="B95" s="48"/>
      <c r="C95" s="45"/>
      <c r="D95" s="45"/>
      <c r="E95" s="5" t="s">
        <v>19</v>
      </c>
      <c r="F95" s="5"/>
      <c r="G95" s="5"/>
      <c r="H95" s="5">
        <v>1</v>
      </c>
      <c r="I95" s="5"/>
      <c r="J95" s="5">
        <f t="shared" si="12"/>
        <v>1</v>
      </c>
      <c r="K95" s="5">
        <v>416</v>
      </c>
      <c r="L95" s="21"/>
    </row>
    <row r="96" spans="1:12" s="22" customFormat="1">
      <c r="A96" s="46"/>
      <c r="B96" s="49"/>
      <c r="C96" s="46"/>
      <c r="D96" s="46"/>
      <c r="E96" s="4" t="s">
        <v>15</v>
      </c>
      <c r="F96" s="4"/>
      <c r="G96" s="4"/>
      <c r="H96" s="4">
        <f>SUM(H94:H95)</f>
        <v>8</v>
      </c>
      <c r="I96" s="4"/>
      <c r="J96" s="4">
        <f t="shared" ref="J96" si="14">SUM(J94:J95)</f>
        <v>8</v>
      </c>
      <c r="K96" s="4">
        <v>3328</v>
      </c>
      <c r="L96" s="21"/>
    </row>
    <row r="97" spans="1:12" s="22" customFormat="1">
      <c r="A97" s="44">
        <v>48</v>
      </c>
      <c r="B97" s="47" t="s">
        <v>77</v>
      </c>
      <c r="C97" s="44" t="s">
        <v>78</v>
      </c>
      <c r="D97" s="44">
        <v>416</v>
      </c>
      <c r="E97" s="5" t="s">
        <v>14</v>
      </c>
      <c r="F97" s="5">
        <v>2</v>
      </c>
      <c r="G97" s="5"/>
      <c r="H97" s="5">
        <v>2</v>
      </c>
      <c r="I97" s="5">
        <v>1</v>
      </c>
      <c r="J97" s="5">
        <f t="shared" si="12"/>
        <v>5</v>
      </c>
      <c r="K97" s="5">
        <v>2080</v>
      </c>
      <c r="L97" s="21"/>
    </row>
    <row r="98" spans="1:12" s="22" customFormat="1">
      <c r="A98" s="46"/>
      <c r="B98" s="49"/>
      <c r="C98" s="46"/>
      <c r="D98" s="46"/>
      <c r="E98" s="4" t="s">
        <v>15</v>
      </c>
      <c r="F98" s="4">
        <v>2</v>
      </c>
      <c r="G98" s="4"/>
      <c r="H98" s="4">
        <v>2</v>
      </c>
      <c r="I98" s="4">
        <v>1</v>
      </c>
      <c r="J98" s="4">
        <f t="shared" si="12"/>
        <v>5</v>
      </c>
      <c r="K98" s="4">
        <v>2080</v>
      </c>
      <c r="L98" s="21"/>
    </row>
    <row r="99" spans="1:12" s="22" customFormat="1">
      <c r="A99" s="44">
        <v>51</v>
      </c>
      <c r="B99" s="47" t="s">
        <v>79</v>
      </c>
      <c r="C99" s="44" t="s">
        <v>78</v>
      </c>
      <c r="D99" s="44">
        <v>416</v>
      </c>
      <c r="E99" s="5" t="s">
        <v>14</v>
      </c>
      <c r="F99" s="5">
        <v>1</v>
      </c>
      <c r="G99" s="5"/>
      <c r="H99" s="5">
        <v>1</v>
      </c>
      <c r="I99" s="5">
        <v>2</v>
      </c>
      <c r="J99" s="5">
        <f t="shared" si="12"/>
        <v>4</v>
      </c>
      <c r="K99" s="5">
        <v>1664</v>
      </c>
      <c r="L99" s="21"/>
    </row>
    <row r="100" spans="1:12" s="22" customFormat="1">
      <c r="A100" s="46"/>
      <c r="B100" s="49"/>
      <c r="C100" s="46"/>
      <c r="D100" s="46"/>
      <c r="E100" s="4" t="s">
        <v>15</v>
      </c>
      <c r="F100" s="4">
        <v>1</v>
      </c>
      <c r="G100" s="4"/>
      <c r="H100" s="4">
        <v>1</v>
      </c>
      <c r="I100" s="4">
        <v>2</v>
      </c>
      <c r="J100" s="4">
        <f t="shared" si="12"/>
        <v>4</v>
      </c>
      <c r="K100" s="4">
        <v>1664</v>
      </c>
      <c r="L100" s="21"/>
    </row>
    <row r="101" spans="1:12" s="22" customFormat="1">
      <c r="A101" s="44">
        <v>52</v>
      </c>
      <c r="B101" s="47" t="s">
        <v>80</v>
      </c>
      <c r="C101" s="44" t="s">
        <v>78</v>
      </c>
      <c r="D101" s="44">
        <v>416</v>
      </c>
      <c r="E101" s="5" t="s">
        <v>14</v>
      </c>
      <c r="F101" s="5">
        <v>2</v>
      </c>
      <c r="G101" s="5">
        <v>2</v>
      </c>
      <c r="H101" s="5"/>
      <c r="I101" s="5">
        <v>2</v>
      </c>
      <c r="J101" s="5">
        <f t="shared" si="12"/>
        <v>6</v>
      </c>
      <c r="K101" s="5">
        <v>2496</v>
      </c>
      <c r="L101" s="21"/>
    </row>
    <row r="102" spans="1:12" s="22" customFormat="1">
      <c r="A102" s="46"/>
      <c r="B102" s="49"/>
      <c r="C102" s="46"/>
      <c r="D102" s="46"/>
      <c r="E102" s="4" t="s">
        <v>15</v>
      </c>
      <c r="F102" s="4">
        <v>2</v>
      </c>
      <c r="G102" s="4">
        <v>2</v>
      </c>
      <c r="H102" s="4"/>
      <c r="I102" s="4">
        <v>2</v>
      </c>
      <c r="J102" s="4">
        <f t="shared" si="12"/>
        <v>6</v>
      </c>
      <c r="K102" s="4">
        <v>2496</v>
      </c>
      <c r="L102" s="21"/>
    </row>
    <row r="103" spans="1:12" s="22" customFormat="1">
      <c r="A103" s="44">
        <v>53</v>
      </c>
      <c r="B103" s="47" t="s">
        <v>81</v>
      </c>
      <c r="C103" s="44" t="s">
        <v>78</v>
      </c>
      <c r="D103" s="44">
        <v>416</v>
      </c>
      <c r="E103" s="5" t="s">
        <v>14</v>
      </c>
      <c r="F103" s="5">
        <v>2</v>
      </c>
      <c r="G103" s="5">
        <v>1</v>
      </c>
      <c r="H103" s="5"/>
      <c r="I103" s="5">
        <v>1</v>
      </c>
      <c r="J103" s="5">
        <f t="shared" si="12"/>
        <v>4</v>
      </c>
      <c r="K103" s="5">
        <v>1664</v>
      </c>
      <c r="L103" s="21"/>
    </row>
    <row r="104" spans="1:12" s="22" customFormat="1">
      <c r="A104" s="46"/>
      <c r="B104" s="49"/>
      <c r="C104" s="46"/>
      <c r="D104" s="46"/>
      <c r="E104" s="4" t="s">
        <v>15</v>
      </c>
      <c r="F104" s="4">
        <v>2</v>
      </c>
      <c r="G104" s="4">
        <v>1</v>
      </c>
      <c r="H104" s="4"/>
      <c r="I104" s="4">
        <v>1</v>
      </c>
      <c r="J104" s="4">
        <f t="shared" si="12"/>
        <v>4</v>
      </c>
      <c r="K104" s="4">
        <v>1664</v>
      </c>
      <c r="L104" s="21"/>
    </row>
    <row r="105" spans="1:12" s="22" customFormat="1">
      <c r="A105" s="50">
        <v>54</v>
      </c>
      <c r="B105" s="51" t="s">
        <v>82</v>
      </c>
      <c r="C105" s="50" t="s">
        <v>33</v>
      </c>
      <c r="D105" s="50">
        <v>480</v>
      </c>
      <c r="E105" s="5" t="s">
        <v>27</v>
      </c>
      <c r="F105" s="5">
        <v>3</v>
      </c>
      <c r="G105" s="5"/>
      <c r="H105" s="5"/>
      <c r="I105" s="5">
        <v>1</v>
      </c>
      <c r="J105" s="5">
        <f t="shared" si="12"/>
        <v>4</v>
      </c>
      <c r="K105" s="5">
        <v>1920</v>
      </c>
      <c r="L105" s="21"/>
    </row>
    <row r="106" spans="1:12" s="22" customFormat="1">
      <c r="A106" s="50"/>
      <c r="B106" s="51"/>
      <c r="C106" s="50"/>
      <c r="D106" s="50"/>
      <c r="E106" s="4" t="s">
        <v>15</v>
      </c>
      <c r="F106" s="4">
        <v>3</v>
      </c>
      <c r="G106" s="4"/>
      <c r="H106" s="4"/>
      <c r="I106" s="4">
        <v>1</v>
      </c>
      <c r="J106" s="4">
        <f t="shared" si="12"/>
        <v>4</v>
      </c>
      <c r="K106" s="4">
        <v>1920</v>
      </c>
      <c r="L106" s="21"/>
    </row>
    <row r="107" spans="1:12" s="22" customFormat="1">
      <c r="A107" s="50">
        <v>55</v>
      </c>
      <c r="B107" s="51" t="s">
        <v>83</v>
      </c>
      <c r="C107" s="50" t="s">
        <v>84</v>
      </c>
      <c r="D107" s="50">
        <v>328</v>
      </c>
      <c r="E107" s="5" t="s">
        <v>27</v>
      </c>
      <c r="F107" s="10">
        <v>2</v>
      </c>
      <c r="G107" s="10"/>
      <c r="H107" s="10"/>
      <c r="I107" s="10">
        <v>1</v>
      </c>
      <c r="J107" s="5">
        <f t="shared" si="12"/>
        <v>3</v>
      </c>
      <c r="K107" s="5">
        <v>984</v>
      </c>
      <c r="L107" s="21"/>
    </row>
    <row r="108" spans="1:12" s="22" customFormat="1">
      <c r="A108" s="50"/>
      <c r="B108" s="51"/>
      <c r="C108" s="50"/>
      <c r="D108" s="50"/>
      <c r="E108" s="4" t="s">
        <v>15</v>
      </c>
      <c r="F108" s="11">
        <v>2</v>
      </c>
      <c r="G108" s="11"/>
      <c r="H108" s="11"/>
      <c r="I108" s="11">
        <v>1</v>
      </c>
      <c r="J108" s="4">
        <f t="shared" si="12"/>
        <v>3</v>
      </c>
      <c r="K108" s="4">
        <v>984</v>
      </c>
      <c r="L108" s="21"/>
    </row>
    <row r="109" spans="1:12" s="22" customFormat="1">
      <c r="A109" s="50">
        <v>56</v>
      </c>
      <c r="B109" s="51" t="s">
        <v>85</v>
      </c>
      <c r="C109" s="50" t="s">
        <v>84</v>
      </c>
      <c r="D109" s="50">
        <v>328</v>
      </c>
      <c r="E109" s="5" t="s">
        <v>27</v>
      </c>
      <c r="F109" s="10">
        <v>1</v>
      </c>
      <c r="G109" s="10"/>
      <c r="H109" s="10"/>
      <c r="I109" s="10"/>
      <c r="J109" s="5">
        <f t="shared" si="12"/>
        <v>1</v>
      </c>
      <c r="K109" s="5">
        <v>328</v>
      </c>
      <c r="L109" s="21"/>
    </row>
    <row r="110" spans="1:12" s="22" customFormat="1">
      <c r="A110" s="50"/>
      <c r="B110" s="51"/>
      <c r="C110" s="50"/>
      <c r="D110" s="50"/>
      <c r="E110" s="4" t="s">
        <v>15</v>
      </c>
      <c r="F110" s="11">
        <v>1</v>
      </c>
      <c r="G110" s="11"/>
      <c r="H110" s="11"/>
      <c r="I110" s="11"/>
      <c r="J110" s="4">
        <f t="shared" si="12"/>
        <v>1</v>
      </c>
      <c r="K110" s="4">
        <v>328</v>
      </c>
      <c r="L110" s="21"/>
    </row>
    <row r="111" spans="1:12" s="22" customFormat="1">
      <c r="A111" s="50">
        <v>57</v>
      </c>
      <c r="B111" s="51" t="s">
        <v>86</v>
      </c>
      <c r="C111" s="50" t="s">
        <v>87</v>
      </c>
      <c r="D111" s="50">
        <v>504</v>
      </c>
      <c r="E111" s="5" t="s">
        <v>27</v>
      </c>
      <c r="F111" s="5">
        <v>1</v>
      </c>
      <c r="G111" s="5"/>
      <c r="H111" s="5"/>
      <c r="I111" s="5"/>
      <c r="J111" s="5">
        <f t="shared" si="12"/>
        <v>1</v>
      </c>
      <c r="K111" s="5">
        <v>504</v>
      </c>
      <c r="L111" s="21"/>
    </row>
    <row r="112" spans="1:12" s="22" customFormat="1">
      <c r="A112" s="50"/>
      <c r="B112" s="51"/>
      <c r="C112" s="50"/>
      <c r="D112" s="50"/>
      <c r="E112" s="4" t="s">
        <v>15</v>
      </c>
      <c r="F112" s="4">
        <v>1</v>
      </c>
      <c r="G112" s="4"/>
      <c r="H112" s="4"/>
      <c r="I112" s="4"/>
      <c r="J112" s="4">
        <f t="shared" si="12"/>
        <v>1</v>
      </c>
      <c r="K112" s="4">
        <v>504</v>
      </c>
      <c r="L112" s="21"/>
    </row>
    <row r="113" spans="1:12" s="22" customFormat="1">
      <c r="A113" s="50">
        <v>58</v>
      </c>
      <c r="B113" s="51" t="s">
        <v>88</v>
      </c>
      <c r="C113" s="50" t="s">
        <v>87</v>
      </c>
      <c r="D113" s="50">
        <v>504</v>
      </c>
      <c r="E113" s="5" t="s">
        <v>27</v>
      </c>
      <c r="F113" s="5">
        <v>1</v>
      </c>
      <c r="G113" s="5"/>
      <c r="H113" s="5"/>
      <c r="I113" s="5"/>
      <c r="J113" s="5">
        <f t="shared" si="12"/>
        <v>1</v>
      </c>
      <c r="K113" s="5">
        <v>504</v>
      </c>
      <c r="L113" s="21"/>
    </row>
    <row r="114" spans="1:12" s="22" customFormat="1">
      <c r="A114" s="50"/>
      <c r="B114" s="51"/>
      <c r="C114" s="50"/>
      <c r="D114" s="50"/>
      <c r="E114" s="4" t="s">
        <v>15</v>
      </c>
      <c r="F114" s="4">
        <v>1</v>
      </c>
      <c r="G114" s="4"/>
      <c r="H114" s="4"/>
      <c r="I114" s="4"/>
      <c r="J114" s="4">
        <f t="shared" si="12"/>
        <v>1</v>
      </c>
      <c r="K114" s="4">
        <v>504</v>
      </c>
      <c r="L114" s="21"/>
    </row>
    <row r="115" spans="1:12" s="22" customFormat="1">
      <c r="A115" s="44">
        <v>59</v>
      </c>
      <c r="B115" s="47" t="s">
        <v>89</v>
      </c>
      <c r="C115" s="44" t="s">
        <v>90</v>
      </c>
      <c r="D115" s="44">
        <v>320</v>
      </c>
      <c r="E115" s="5" t="s">
        <v>14</v>
      </c>
      <c r="F115" s="5">
        <v>11</v>
      </c>
      <c r="G115" s="5">
        <v>8</v>
      </c>
      <c r="H115" s="5">
        <v>9</v>
      </c>
      <c r="I115" s="5">
        <v>9</v>
      </c>
      <c r="J115" s="5">
        <f t="shared" si="12"/>
        <v>37</v>
      </c>
      <c r="K115" s="5">
        <v>11840</v>
      </c>
      <c r="L115" s="21"/>
    </row>
    <row r="116" spans="1:12" s="22" customFormat="1">
      <c r="A116" s="46"/>
      <c r="B116" s="49"/>
      <c r="C116" s="46"/>
      <c r="D116" s="46"/>
      <c r="E116" s="4" t="s">
        <v>15</v>
      </c>
      <c r="F116" s="4">
        <v>11</v>
      </c>
      <c r="G116" s="4">
        <v>8</v>
      </c>
      <c r="H116" s="4">
        <v>9</v>
      </c>
      <c r="I116" s="4">
        <v>9</v>
      </c>
      <c r="J116" s="4">
        <f t="shared" si="12"/>
        <v>37</v>
      </c>
      <c r="K116" s="4">
        <v>11840</v>
      </c>
      <c r="L116" s="21"/>
    </row>
    <row r="117" spans="1:12" s="22" customFormat="1">
      <c r="A117" s="44">
        <v>61</v>
      </c>
      <c r="B117" s="47" t="s">
        <v>91</v>
      </c>
      <c r="C117" s="44" t="s">
        <v>90</v>
      </c>
      <c r="D117" s="44">
        <v>320</v>
      </c>
      <c r="E117" s="5" t="s">
        <v>14</v>
      </c>
      <c r="F117" s="5">
        <v>5</v>
      </c>
      <c r="G117" s="5">
        <v>5</v>
      </c>
      <c r="H117" s="5">
        <v>6</v>
      </c>
      <c r="I117" s="5">
        <v>11</v>
      </c>
      <c r="J117" s="5">
        <f t="shared" si="12"/>
        <v>27</v>
      </c>
      <c r="K117" s="5">
        <v>8640</v>
      </c>
      <c r="L117" s="21"/>
    </row>
    <row r="118" spans="1:12" s="22" customFormat="1">
      <c r="A118" s="46"/>
      <c r="B118" s="49"/>
      <c r="C118" s="46"/>
      <c r="D118" s="46"/>
      <c r="E118" s="4" t="s">
        <v>15</v>
      </c>
      <c r="F118" s="4">
        <v>5</v>
      </c>
      <c r="G118" s="4">
        <v>5</v>
      </c>
      <c r="H118" s="4">
        <v>6</v>
      </c>
      <c r="I118" s="4">
        <v>11</v>
      </c>
      <c r="J118" s="4">
        <f t="shared" si="12"/>
        <v>27</v>
      </c>
      <c r="K118" s="4">
        <v>8640</v>
      </c>
      <c r="L118" s="21"/>
    </row>
    <row r="119" spans="1:12" s="22" customFormat="1">
      <c r="A119" s="44">
        <v>63</v>
      </c>
      <c r="B119" s="47" t="s">
        <v>92</v>
      </c>
      <c r="C119" s="44" t="s">
        <v>93</v>
      </c>
      <c r="D119" s="44">
        <v>416</v>
      </c>
      <c r="E119" s="5" t="s">
        <v>14</v>
      </c>
      <c r="F119" s="5"/>
      <c r="G119" s="5">
        <v>3</v>
      </c>
      <c r="H119" s="5"/>
      <c r="I119" s="5"/>
      <c r="J119" s="5">
        <f t="shared" si="12"/>
        <v>3</v>
      </c>
      <c r="K119" s="5">
        <v>1248</v>
      </c>
      <c r="L119" s="21"/>
    </row>
    <row r="120" spans="1:12" s="22" customFormat="1">
      <c r="A120" s="46"/>
      <c r="B120" s="49"/>
      <c r="C120" s="46"/>
      <c r="D120" s="46"/>
      <c r="E120" s="4" t="s">
        <v>15</v>
      </c>
      <c r="F120" s="4"/>
      <c r="G120" s="4">
        <v>3</v>
      </c>
      <c r="H120" s="4"/>
      <c r="I120" s="4"/>
      <c r="J120" s="4">
        <f t="shared" si="12"/>
        <v>3</v>
      </c>
      <c r="K120" s="4">
        <v>1248</v>
      </c>
      <c r="L120" s="21"/>
    </row>
    <row r="121" spans="1:12" s="22" customFormat="1">
      <c r="A121" s="44">
        <v>64</v>
      </c>
      <c r="B121" s="47" t="s">
        <v>94</v>
      </c>
      <c r="C121" s="44" t="s">
        <v>95</v>
      </c>
      <c r="D121" s="44">
        <v>264</v>
      </c>
      <c r="E121" s="5" t="s">
        <v>14</v>
      </c>
      <c r="F121" s="5">
        <v>1</v>
      </c>
      <c r="G121" s="5"/>
      <c r="H121" s="5"/>
      <c r="I121" s="5">
        <v>3</v>
      </c>
      <c r="J121" s="5">
        <f t="shared" si="12"/>
        <v>4</v>
      </c>
      <c r="K121" s="5">
        <v>1056</v>
      </c>
      <c r="L121" s="21"/>
    </row>
    <row r="122" spans="1:12" s="22" customFormat="1">
      <c r="A122" s="46"/>
      <c r="B122" s="49"/>
      <c r="C122" s="46"/>
      <c r="D122" s="46"/>
      <c r="E122" s="4" t="s">
        <v>15</v>
      </c>
      <c r="F122" s="4">
        <v>1</v>
      </c>
      <c r="G122" s="4"/>
      <c r="H122" s="4"/>
      <c r="I122" s="4">
        <v>3</v>
      </c>
      <c r="J122" s="4">
        <f t="shared" si="12"/>
        <v>4</v>
      </c>
      <c r="K122" s="4">
        <v>1056</v>
      </c>
      <c r="L122" s="21"/>
    </row>
    <row r="123" spans="1:12" s="22" customFormat="1">
      <c r="A123" s="44">
        <v>65</v>
      </c>
      <c r="B123" s="47" t="s">
        <v>96</v>
      </c>
      <c r="C123" s="44" t="s">
        <v>95</v>
      </c>
      <c r="D123" s="44">
        <v>264</v>
      </c>
      <c r="E123" s="5" t="s">
        <v>14</v>
      </c>
      <c r="F123" s="5">
        <v>3</v>
      </c>
      <c r="G123" s="5"/>
      <c r="H123" s="5"/>
      <c r="I123" s="5">
        <v>2</v>
      </c>
      <c r="J123" s="5">
        <f t="shared" si="12"/>
        <v>5</v>
      </c>
      <c r="K123" s="5">
        <v>1320</v>
      </c>
      <c r="L123" s="21"/>
    </row>
    <row r="124" spans="1:12" s="22" customFormat="1">
      <c r="A124" s="46"/>
      <c r="B124" s="49"/>
      <c r="C124" s="46"/>
      <c r="D124" s="46"/>
      <c r="E124" s="4" t="s">
        <v>15</v>
      </c>
      <c r="F124" s="4">
        <v>3</v>
      </c>
      <c r="G124" s="4"/>
      <c r="H124" s="4"/>
      <c r="I124" s="4">
        <v>2</v>
      </c>
      <c r="J124" s="4">
        <f t="shared" si="12"/>
        <v>5</v>
      </c>
      <c r="K124" s="4">
        <v>1320</v>
      </c>
      <c r="L124" s="21"/>
    </row>
    <row r="125" spans="1:12" s="22" customFormat="1">
      <c r="A125" s="44">
        <v>66</v>
      </c>
      <c r="B125" s="47" t="s">
        <v>97</v>
      </c>
      <c r="C125" s="44" t="s">
        <v>98</v>
      </c>
      <c r="D125" s="44">
        <v>240</v>
      </c>
      <c r="E125" s="5" t="s">
        <v>14</v>
      </c>
      <c r="F125" s="5">
        <v>8</v>
      </c>
      <c r="G125" s="5"/>
      <c r="H125" s="5"/>
      <c r="I125" s="5"/>
      <c r="J125" s="5">
        <f t="shared" si="12"/>
        <v>8</v>
      </c>
      <c r="K125" s="5">
        <v>1920</v>
      </c>
      <c r="L125" s="21"/>
    </row>
    <row r="126" spans="1:12" s="22" customFormat="1">
      <c r="A126" s="46"/>
      <c r="B126" s="49"/>
      <c r="C126" s="46"/>
      <c r="D126" s="46"/>
      <c r="E126" s="4" t="s">
        <v>15</v>
      </c>
      <c r="F126" s="4">
        <v>8</v>
      </c>
      <c r="G126" s="4"/>
      <c r="H126" s="4"/>
      <c r="I126" s="4"/>
      <c r="J126" s="4">
        <f t="shared" si="12"/>
        <v>8</v>
      </c>
      <c r="K126" s="4">
        <v>1920</v>
      </c>
      <c r="L126" s="21"/>
    </row>
    <row r="127" spans="1:12" s="22" customFormat="1">
      <c r="A127" s="44">
        <v>67</v>
      </c>
      <c r="B127" s="47" t="s">
        <v>99</v>
      </c>
      <c r="C127" s="44" t="s">
        <v>100</v>
      </c>
      <c r="D127" s="44">
        <v>320</v>
      </c>
      <c r="E127" s="5" t="s">
        <v>14</v>
      </c>
      <c r="F127" s="5">
        <v>3</v>
      </c>
      <c r="G127" s="5"/>
      <c r="H127" s="5"/>
      <c r="I127" s="5"/>
      <c r="J127" s="5">
        <f t="shared" si="12"/>
        <v>3</v>
      </c>
      <c r="K127" s="5">
        <v>960</v>
      </c>
      <c r="L127" s="21"/>
    </row>
    <row r="128" spans="1:12">
      <c r="A128" s="45"/>
      <c r="B128" s="48"/>
      <c r="C128" s="45"/>
      <c r="D128" s="45"/>
      <c r="E128" s="5" t="s">
        <v>27</v>
      </c>
      <c r="F128" s="5"/>
      <c r="G128" s="5"/>
      <c r="H128" s="5"/>
      <c r="I128" s="5">
        <v>4</v>
      </c>
      <c r="J128" s="5">
        <f t="shared" si="12"/>
        <v>4</v>
      </c>
      <c r="K128" s="5">
        <v>1280</v>
      </c>
      <c r="L128" s="25"/>
    </row>
    <row r="129" spans="1:12">
      <c r="A129" s="46"/>
      <c r="B129" s="49"/>
      <c r="C129" s="46"/>
      <c r="D129" s="46"/>
      <c r="E129" s="4" t="s">
        <v>15</v>
      </c>
      <c r="F129" s="4">
        <f t="shared" ref="F129:I129" si="15">SUM(F127:F128)</f>
        <v>3</v>
      </c>
      <c r="G129" s="4"/>
      <c r="H129" s="4"/>
      <c r="I129" s="4">
        <f t="shared" si="15"/>
        <v>4</v>
      </c>
      <c r="J129" s="4">
        <f>SUM(J127:J128)</f>
        <v>7</v>
      </c>
      <c r="K129" s="4">
        <v>2240</v>
      </c>
      <c r="L129" s="25"/>
    </row>
    <row r="130" spans="1:12">
      <c r="A130" s="50">
        <v>68</v>
      </c>
      <c r="B130" s="51" t="s">
        <v>101</v>
      </c>
      <c r="C130" s="50" t="s">
        <v>100</v>
      </c>
      <c r="D130" s="50">
        <v>320</v>
      </c>
      <c r="E130" s="5" t="s">
        <v>27</v>
      </c>
      <c r="F130" s="5"/>
      <c r="G130" s="5"/>
      <c r="H130" s="5"/>
      <c r="I130" s="5">
        <v>8</v>
      </c>
      <c r="J130" s="5">
        <f t="shared" si="12"/>
        <v>8</v>
      </c>
      <c r="K130" s="5">
        <v>2560</v>
      </c>
      <c r="L130" s="25"/>
    </row>
    <row r="131" spans="1:12">
      <c r="A131" s="50"/>
      <c r="B131" s="51"/>
      <c r="C131" s="50"/>
      <c r="D131" s="50"/>
      <c r="E131" s="4" t="s">
        <v>15</v>
      </c>
      <c r="F131" s="4"/>
      <c r="G131" s="4"/>
      <c r="H131" s="4"/>
      <c r="I131" s="4">
        <v>8</v>
      </c>
      <c r="J131" s="4">
        <f t="shared" si="12"/>
        <v>8</v>
      </c>
      <c r="K131" s="4">
        <v>2560</v>
      </c>
      <c r="L131" s="25"/>
    </row>
    <row r="132" spans="1:12">
      <c r="A132" s="44">
        <v>69</v>
      </c>
      <c r="B132" s="47" t="s">
        <v>102</v>
      </c>
      <c r="C132" s="44" t="s">
        <v>103</v>
      </c>
      <c r="D132" s="44">
        <v>328</v>
      </c>
      <c r="E132" s="5" t="s">
        <v>14</v>
      </c>
      <c r="F132" s="5"/>
      <c r="G132" s="5">
        <v>11</v>
      </c>
      <c r="H132" s="5"/>
      <c r="I132" s="5"/>
      <c r="J132" s="5">
        <f t="shared" si="12"/>
        <v>11</v>
      </c>
      <c r="K132" s="5">
        <v>984</v>
      </c>
      <c r="L132" s="25"/>
    </row>
    <row r="133" spans="1:12">
      <c r="A133" s="45"/>
      <c r="B133" s="48"/>
      <c r="C133" s="45"/>
      <c r="D133" s="45"/>
      <c r="E133" s="5" t="s">
        <v>65</v>
      </c>
      <c r="F133" s="5"/>
      <c r="G133" s="5">
        <v>4</v>
      </c>
      <c r="H133" s="5"/>
      <c r="I133" s="5"/>
      <c r="J133" s="5">
        <f t="shared" si="12"/>
        <v>4</v>
      </c>
      <c r="K133" s="5">
        <v>1312</v>
      </c>
      <c r="L133" s="25"/>
    </row>
    <row r="134" spans="1:12">
      <c r="A134" s="46"/>
      <c r="B134" s="49"/>
      <c r="C134" s="46"/>
      <c r="D134" s="46"/>
      <c r="E134" s="4" t="s">
        <v>15</v>
      </c>
      <c r="F134" s="4"/>
      <c r="G134" s="4">
        <f t="shared" ref="G134" si="16">SUM(G132:G133)</f>
        <v>15</v>
      </c>
      <c r="H134" s="4"/>
      <c r="I134" s="4"/>
      <c r="J134" s="4">
        <f>SUM(J132:J133)</f>
        <v>15</v>
      </c>
      <c r="K134" s="4">
        <v>2296</v>
      </c>
      <c r="L134" s="25"/>
    </row>
    <row r="135" spans="1:12">
      <c r="A135" s="44">
        <v>70</v>
      </c>
      <c r="B135" s="47" t="s">
        <v>104</v>
      </c>
      <c r="C135" s="44" t="s">
        <v>105</v>
      </c>
      <c r="D135" s="44">
        <v>272</v>
      </c>
      <c r="E135" s="5" t="s">
        <v>14</v>
      </c>
      <c r="F135" s="5">
        <v>12</v>
      </c>
      <c r="G135" s="5"/>
      <c r="H135" s="5">
        <v>12</v>
      </c>
      <c r="I135" s="5"/>
      <c r="J135" s="5">
        <f t="shared" ref="J135:J167" si="17">F135+G135+H135+I135</f>
        <v>24</v>
      </c>
      <c r="K135" s="5">
        <v>6528</v>
      </c>
      <c r="L135" s="25"/>
    </row>
    <row r="136" spans="1:12">
      <c r="A136" s="46"/>
      <c r="B136" s="49"/>
      <c r="C136" s="46"/>
      <c r="D136" s="46"/>
      <c r="E136" s="4" t="s">
        <v>15</v>
      </c>
      <c r="F136" s="4">
        <v>12</v>
      </c>
      <c r="G136" s="4"/>
      <c r="H136" s="4">
        <v>12</v>
      </c>
      <c r="I136" s="4"/>
      <c r="J136" s="4">
        <f t="shared" si="17"/>
        <v>24</v>
      </c>
      <c r="K136" s="4">
        <v>6528</v>
      </c>
      <c r="L136" s="25"/>
    </row>
    <row r="137" spans="1:12">
      <c r="A137" s="44">
        <v>71</v>
      </c>
      <c r="B137" s="47" t="s">
        <v>106</v>
      </c>
      <c r="C137" s="44" t="s">
        <v>105</v>
      </c>
      <c r="D137" s="44">
        <v>272</v>
      </c>
      <c r="E137" s="5" t="s">
        <v>14</v>
      </c>
      <c r="F137" s="5"/>
      <c r="G137" s="5">
        <v>16</v>
      </c>
      <c r="H137" s="5"/>
      <c r="I137" s="5"/>
      <c r="J137" s="5">
        <f t="shared" si="17"/>
        <v>16</v>
      </c>
      <c r="K137" s="5">
        <v>4352</v>
      </c>
      <c r="L137" s="25"/>
    </row>
    <row r="138" spans="1:12">
      <c r="A138" s="46"/>
      <c r="B138" s="49"/>
      <c r="C138" s="46"/>
      <c r="D138" s="46"/>
      <c r="E138" s="4" t="s">
        <v>15</v>
      </c>
      <c r="F138" s="4"/>
      <c r="G138" s="4">
        <v>16</v>
      </c>
      <c r="H138" s="4"/>
      <c r="I138" s="4"/>
      <c r="J138" s="4">
        <f t="shared" si="17"/>
        <v>16</v>
      </c>
      <c r="K138" s="4">
        <v>4352</v>
      </c>
      <c r="L138" s="25"/>
    </row>
    <row r="139" spans="1:12">
      <c r="A139" s="50">
        <v>72</v>
      </c>
      <c r="B139" s="51" t="s">
        <v>107</v>
      </c>
      <c r="C139" s="50" t="s">
        <v>108</v>
      </c>
      <c r="D139" s="50">
        <v>416</v>
      </c>
      <c r="E139" s="5" t="s">
        <v>27</v>
      </c>
      <c r="F139" s="5">
        <v>2</v>
      </c>
      <c r="G139" s="5"/>
      <c r="H139" s="5"/>
      <c r="I139" s="5"/>
      <c r="J139" s="5">
        <f t="shared" si="17"/>
        <v>2</v>
      </c>
      <c r="K139" s="5">
        <v>832</v>
      </c>
      <c r="L139" s="25"/>
    </row>
    <row r="140" spans="1:12">
      <c r="A140" s="50"/>
      <c r="B140" s="51"/>
      <c r="C140" s="50"/>
      <c r="D140" s="50"/>
      <c r="E140" s="4" t="s">
        <v>15</v>
      </c>
      <c r="F140" s="4">
        <v>2</v>
      </c>
      <c r="G140" s="4"/>
      <c r="H140" s="4"/>
      <c r="I140" s="4"/>
      <c r="J140" s="4">
        <f t="shared" si="17"/>
        <v>2</v>
      </c>
      <c r="K140" s="4">
        <v>832</v>
      </c>
      <c r="L140" s="4">
        <f t="shared" ref="L140" si="18">SUBTOTAL(9,L139)</f>
        <v>0</v>
      </c>
    </row>
    <row r="141" spans="1:12">
      <c r="A141" s="50">
        <v>73</v>
      </c>
      <c r="B141" s="51" t="s">
        <v>109</v>
      </c>
      <c r="C141" s="50" t="s">
        <v>108</v>
      </c>
      <c r="D141" s="50">
        <v>416</v>
      </c>
      <c r="E141" s="5" t="s">
        <v>27</v>
      </c>
      <c r="F141" s="7"/>
      <c r="G141" s="5"/>
      <c r="H141" s="5"/>
      <c r="I141" s="5">
        <v>5</v>
      </c>
      <c r="J141" s="5">
        <f t="shared" si="17"/>
        <v>5</v>
      </c>
      <c r="K141" s="5">
        <v>2080</v>
      </c>
      <c r="L141" s="25"/>
    </row>
    <row r="142" spans="1:12">
      <c r="A142" s="50"/>
      <c r="B142" s="51"/>
      <c r="C142" s="50"/>
      <c r="D142" s="50"/>
      <c r="E142" s="4" t="s">
        <v>15</v>
      </c>
      <c r="F142" s="8"/>
      <c r="G142" s="4"/>
      <c r="H142" s="4"/>
      <c r="I142" s="4">
        <v>5</v>
      </c>
      <c r="J142" s="4">
        <f t="shared" si="17"/>
        <v>5</v>
      </c>
      <c r="K142" s="4">
        <v>2080</v>
      </c>
      <c r="L142" s="25"/>
    </row>
    <row r="143" spans="1:12">
      <c r="A143" s="44">
        <v>76</v>
      </c>
      <c r="B143" s="47" t="s">
        <v>111</v>
      </c>
      <c r="C143" s="44" t="s">
        <v>112</v>
      </c>
      <c r="D143" s="44">
        <v>112</v>
      </c>
      <c r="E143" s="5" t="s">
        <v>14</v>
      </c>
      <c r="F143" s="5">
        <v>4</v>
      </c>
      <c r="G143" s="5">
        <v>4</v>
      </c>
      <c r="H143" s="5"/>
      <c r="I143" s="5">
        <v>4</v>
      </c>
      <c r="J143" s="5">
        <f t="shared" si="17"/>
        <v>12</v>
      </c>
      <c r="K143" s="5">
        <v>1344</v>
      </c>
      <c r="L143" s="25"/>
    </row>
    <row r="144" spans="1:12">
      <c r="A144" s="45"/>
      <c r="B144" s="48"/>
      <c r="C144" s="45"/>
      <c r="D144" s="45"/>
      <c r="E144" s="5" t="s">
        <v>110</v>
      </c>
      <c r="F144" s="12">
        <v>1</v>
      </c>
      <c r="G144" s="12"/>
      <c r="H144" s="12"/>
      <c r="I144" s="12"/>
      <c r="J144" s="5">
        <f t="shared" si="17"/>
        <v>1</v>
      </c>
      <c r="K144" s="5">
        <v>112</v>
      </c>
      <c r="L144" s="25"/>
    </row>
    <row r="145" spans="1:12">
      <c r="A145" s="46"/>
      <c r="B145" s="49"/>
      <c r="C145" s="46"/>
      <c r="D145" s="46"/>
      <c r="E145" s="4" t="s">
        <v>15</v>
      </c>
      <c r="F145" s="4">
        <f t="shared" ref="F145:I145" si="19">SUM(F143:F144)</f>
        <v>5</v>
      </c>
      <c r="G145" s="4">
        <f t="shared" si="19"/>
        <v>4</v>
      </c>
      <c r="H145" s="4"/>
      <c r="I145" s="4">
        <f t="shared" si="19"/>
        <v>4</v>
      </c>
      <c r="J145" s="4">
        <f>SUM(J143:J144)</f>
        <v>13</v>
      </c>
      <c r="K145" s="4">
        <v>1456</v>
      </c>
      <c r="L145" s="25"/>
    </row>
    <row r="146" spans="1:12">
      <c r="A146" s="44">
        <v>77</v>
      </c>
      <c r="B146" s="47" t="s">
        <v>113</v>
      </c>
      <c r="C146" s="44" t="s">
        <v>114</v>
      </c>
      <c r="D146" s="44">
        <v>400</v>
      </c>
      <c r="E146" s="5" t="s">
        <v>14</v>
      </c>
      <c r="F146" s="5">
        <v>2</v>
      </c>
      <c r="G146" s="5"/>
      <c r="H146" s="5"/>
      <c r="I146" s="5">
        <v>2</v>
      </c>
      <c r="J146" s="5">
        <f t="shared" si="17"/>
        <v>4</v>
      </c>
      <c r="K146" s="5">
        <v>1600</v>
      </c>
      <c r="L146" s="25"/>
    </row>
    <row r="147" spans="1:12">
      <c r="A147" s="46"/>
      <c r="B147" s="49"/>
      <c r="C147" s="46"/>
      <c r="D147" s="46"/>
      <c r="E147" s="4" t="s">
        <v>15</v>
      </c>
      <c r="F147" s="4">
        <v>2</v>
      </c>
      <c r="G147" s="4"/>
      <c r="H147" s="4"/>
      <c r="I147" s="4">
        <v>2</v>
      </c>
      <c r="J147" s="4">
        <f t="shared" si="17"/>
        <v>4</v>
      </c>
      <c r="K147" s="4">
        <v>1600</v>
      </c>
      <c r="L147" s="25"/>
    </row>
    <row r="148" spans="1:12">
      <c r="A148" s="44">
        <v>78</v>
      </c>
      <c r="B148" s="47" t="s">
        <v>115</v>
      </c>
      <c r="C148" s="44" t="s">
        <v>114</v>
      </c>
      <c r="D148" s="44">
        <v>400</v>
      </c>
      <c r="E148" s="5" t="s">
        <v>14</v>
      </c>
      <c r="F148" s="5"/>
      <c r="G148" s="5"/>
      <c r="H148" s="5"/>
      <c r="I148" s="5">
        <v>2</v>
      </c>
      <c r="J148" s="5">
        <f t="shared" si="17"/>
        <v>2</v>
      </c>
      <c r="K148" s="5">
        <v>800</v>
      </c>
      <c r="L148" s="25"/>
    </row>
    <row r="149" spans="1:12">
      <c r="A149" s="46"/>
      <c r="B149" s="49"/>
      <c r="C149" s="46"/>
      <c r="D149" s="46"/>
      <c r="E149" s="4" t="s">
        <v>15</v>
      </c>
      <c r="F149" s="4"/>
      <c r="G149" s="4"/>
      <c r="H149" s="4"/>
      <c r="I149" s="4">
        <v>2</v>
      </c>
      <c r="J149" s="4">
        <f t="shared" si="17"/>
        <v>2</v>
      </c>
      <c r="K149" s="4">
        <v>800</v>
      </c>
      <c r="L149" s="25"/>
    </row>
    <row r="150" spans="1:12">
      <c r="A150" s="44">
        <v>79</v>
      </c>
      <c r="B150" s="47" t="s">
        <v>116</v>
      </c>
      <c r="C150" s="44" t="s">
        <v>114</v>
      </c>
      <c r="D150" s="44">
        <v>400</v>
      </c>
      <c r="E150" s="5" t="s">
        <v>14</v>
      </c>
      <c r="F150" s="5">
        <v>1</v>
      </c>
      <c r="G150" s="5"/>
      <c r="H150" s="5"/>
      <c r="I150" s="5"/>
      <c r="J150" s="5">
        <f t="shared" si="17"/>
        <v>1</v>
      </c>
      <c r="K150" s="5">
        <v>400</v>
      </c>
      <c r="L150" s="25"/>
    </row>
    <row r="151" spans="1:12">
      <c r="A151" s="46"/>
      <c r="B151" s="49"/>
      <c r="C151" s="46"/>
      <c r="D151" s="46"/>
      <c r="E151" s="4" t="s">
        <v>15</v>
      </c>
      <c r="F151" s="4">
        <v>1</v>
      </c>
      <c r="G151" s="4"/>
      <c r="H151" s="4"/>
      <c r="I151" s="4"/>
      <c r="J151" s="4">
        <f t="shared" si="17"/>
        <v>1</v>
      </c>
      <c r="K151" s="4">
        <v>400</v>
      </c>
      <c r="L151" s="25"/>
    </row>
    <row r="152" spans="1:12">
      <c r="A152" s="44">
        <v>80</v>
      </c>
      <c r="B152" s="47" t="s">
        <v>117</v>
      </c>
      <c r="C152" s="44" t="s">
        <v>114</v>
      </c>
      <c r="D152" s="44">
        <v>400</v>
      </c>
      <c r="E152" s="5" t="s">
        <v>14</v>
      </c>
      <c r="F152" s="5"/>
      <c r="G152" s="5"/>
      <c r="H152" s="5"/>
      <c r="I152" s="5">
        <v>1</v>
      </c>
      <c r="J152" s="5">
        <f t="shared" si="17"/>
        <v>1</v>
      </c>
      <c r="K152" s="5">
        <v>400</v>
      </c>
      <c r="L152" s="25"/>
    </row>
    <row r="153" spans="1:12">
      <c r="A153" s="46"/>
      <c r="B153" s="49"/>
      <c r="C153" s="46"/>
      <c r="D153" s="46"/>
      <c r="E153" s="4" t="s">
        <v>15</v>
      </c>
      <c r="F153" s="4"/>
      <c r="G153" s="4"/>
      <c r="H153" s="4"/>
      <c r="I153" s="4">
        <v>1</v>
      </c>
      <c r="J153" s="4">
        <f t="shared" si="17"/>
        <v>1</v>
      </c>
      <c r="K153" s="4">
        <v>400</v>
      </c>
      <c r="L153" s="25"/>
    </row>
    <row r="154" spans="1:12">
      <c r="A154" s="44">
        <v>81</v>
      </c>
      <c r="B154" s="47" t="s">
        <v>118</v>
      </c>
      <c r="C154" s="44" t="s">
        <v>114</v>
      </c>
      <c r="D154" s="44">
        <v>400</v>
      </c>
      <c r="E154" s="5" t="s">
        <v>14</v>
      </c>
      <c r="F154" s="5">
        <v>1</v>
      </c>
      <c r="G154" s="5"/>
      <c r="H154" s="5"/>
      <c r="I154" s="5"/>
      <c r="J154" s="5">
        <f t="shared" si="17"/>
        <v>1</v>
      </c>
      <c r="K154" s="5">
        <v>400</v>
      </c>
      <c r="L154" s="25"/>
    </row>
    <row r="155" spans="1:12">
      <c r="A155" s="46"/>
      <c r="B155" s="49"/>
      <c r="C155" s="46"/>
      <c r="D155" s="46"/>
      <c r="E155" s="4" t="s">
        <v>15</v>
      </c>
      <c r="F155" s="4">
        <v>1</v>
      </c>
      <c r="G155" s="4"/>
      <c r="H155" s="4"/>
      <c r="I155" s="4"/>
      <c r="J155" s="4">
        <f t="shared" si="17"/>
        <v>1</v>
      </c>
      <c r="K155" s="4">
        <v>400</v>
      </c>
      <c r="L155" s="25"/>
    </row>
    <row r="156" spans="1:12">
      <c r="A156" s="44">
        <v>82</v>
      </c>
      <c r="B156" s="47" t="s">
        <v>119</v>
      </c>
      <c r="C156" s="44" t="s">
        <v>120</v>
      </c>
      <c r="D156" s="44">
        <v>320</v>
      </c>
      <c r="E156" s="5" t="s">
        <v>14</v>
      </c>
      <c r="F156" s="5">
        <v>1</v>
      </c>
      <c r="G156" s="5"/>
      <c r="H156" s="5"/>
      <c r="I156" s="5"/>
      <c r="J156" s="5">
        <f t="shared" si="17"/>
        <v>1</v>
      </c>
      <c r="K156" s="5">
        <v>320</v>
      </c>
      <c r="L156" s="25"/>
    </row>
    <row r="157" spans="1:12">
      <c r="A157" s="46"/>
      <c r="B157" s="49"/>
      <c r="C157" s="46"/>
      <c r="D157" s="46"/>
      <c r="E157" s="4" t="s">
        <v>15</v>
      </c>
      <c r="F157" s="4">
        <v>1</v>
      </c>
      <c r="G157" s="4"/>
      <c r="H157" s="4"/>
      <c r="I157" s="4"/>
      <c r="J157" s="4">
        <f t="shared" si="17"/>
        <v>1</v>
      </c>
      <c r="K157" s="4">
        <v>320</v>
      </c>
      <c r="L157" s="25"/>
    </row>
    <row r="158" spans="1:12">
      <c r="A158" s="50">
        <v>83</v>
      </c>
      <c r="B158" s="51" t="s">
        <v>121</v>
      </c>
      <c r="C158" s="50" t="s">
        <v>122</v>
      </c>
      <c r="D158" s="50">
        <v>256</v>
      </c>
      <c r="E158" s="5" t="s">
        <v>54</v>
      </c>
      <c r="F158" s="10">
        <v>2</v>
      </c>
      <c r="G158" s="10"/>
      <c r="H158" s="10"/>
      <c r="I158" s="10"/>
      <c r="J158" s="5">
        <f t="shared" si="17"/>
        <v>2</v>
      </c>
      <c r="K158" s="5">
        <v>512</v>
      </c>
      <c r="L158" s="25"/>
    </row>
    <row r="159" spans="1:12">
      <c r="A159" s="50"/>
      <c r="B159" s="51"/>
      <c r="C159" s="50"/>
      <c r="D159" s="50"/>
      <c r="E159" s="4" t="s">
        <v>15</v>
      </c>
      <c r="F159" s="11">
        <v>2</v>
      </c>
      <c r="G159" s="11"/>
      <c r="H159" s="11"/>
      <c r="I159" s="11"/>
      <c r="J159" s="4">
        <f t="shared" si="17"/>
        <v>2</v>
      </c>
      <c r="K159" s="4">
        <v>512</v>
      </c>
      <c r="L159" s="25"/>
    </row>
    <row r="160" spans="1:12">
      <c r="A160" s="44">
        <v>84</v>
      </c>
      <c r="B160" s="47" t="s">
        <v>123</v>
      </c>
      <c r="C160" s="44" t="s">
        <v>74</v>
      </c>
      <c r="D160" s="44">
        <v>416</v>
      </c>
      <c r="E160" s="5" t="s">
        <v>14</v>
      </c>
      <c r="F160" s="10">
        <v>6</v>
      </c>
      <c r="G160" s="10"/>
      <c r="H160" s="10">
        <v>8</v>
      </c>
      <c r="I160" s="10"/>
      <c r="J160" s="5">
        <f t="shared" si="17"/>
        <v>14</v>
      </c>
      <c r="K160" s="5">
        <v>5824</v>
      </c>
      <c r="L160" s="25"/>
    </row>
    <row r="161" spans="1:68">
      <c r="A161" s="45"/>
      <c r="B161" s="48"/>
      <c r="C161" s="45"/>
      <c r="D161" s="45"/>
      <c r="E161" s="5" t="s">
        <v>27</v>
      </c>
      <c r="F161" s="5">
        <v>2</v>
      </c>
      <c r="G161" s="5"/>
      <c r="H161" s="5"/>
      <c r="I161" s="5"/>
      <c r="J161" s="5">
        <f t="shared" si="17"/>
        <v>2</v>
      </c>
      <c r="K161" s="5">
        <v>832</v>
      </c>
      <c r="L161" s="25"/>
    </row>
    <row r="162" spans="1:68">
      <c r="A162" s="46"/>
      <c r="B162" s="49"/>
      <c r="C162" s="46"/>
      <c r="D162" s="46"/>
      <c r="E162" s="4" t="s">
        <v>15</v>
      </c>
      <c r="F162" s="4">
        <f t="shared" ref="F162:H162" si="20">SUM(F160:F161)</f>
        <v>8</v>
      </c>
      <c r="G162" s="4"/>
      <c r="H162" s="4">
        <f t="shared" si="20"/>
        <v>8</v>
      </c>
      <c r="I162" s="4"/>
      <c r="J162" s="4">
        <f>SUM(J160:J161)</f>
        <v>16</v>
      </c>
      <c r="K162" s="4">
        <v>6656</v>
      </c>
      <c r="L162" s="25"/>
    </row>
    <row r="163" spans="1:68">
      <c r="A163" s="44">
        <v>85</v>
      </c>
      <c r="B163" s="47" t="s">
        <v>124</v>
      </c>
      <c r="C163" s="44" t="s">
        <v>74</v>
      </c>
      <c r="D163" s="44">
        <v>416</v>
      </c>
      <c r="E163" s="5" t="s">
        <v>14</v>
      </c>
      <c r="F163" s="5">
        <v>3</v>
      </c>
      <c r="G163" s="5"/>
      <c r="H163" s="5">
        <v>4</v>
      </c>
      <c r="I163" s="5"/>
      <c r="J163" s="5">
        <f t="shared" si="17"/>
        <v>7</v>
      </c>
      <c r="K163" s="5">
        <v>2912</v>
      </c>
      <c r="L163" s="25"/>
    </row>
    <row r="164" spans="1:68">
      <c r="A164" s="45"/>
      <c r="B164" s="48"/>
      <c r="C164" s="45"/>
      <c r="D164" s="45"/>
      <c r="E164" s="5" t="s">
        <v>27</v>
      </c>
      <c r="F164" s="5"/>
      <c r="G164" s="5"/>
      <c r="H164" s="5">
        <v>2</v>
      </c>
      <c r="I164" s="5"/>
      <c r="J164" s="5">
        <f t="shared" si="17"/>
        <v>2</v>
      </c>
      <c r="K164" s="5">
        <v>832</v>
      </c>
      <c r="L164" s="25"/>
    </row>
    <row r="165" spans="1:68">
      <c r="A165" s="46"/>
      <c r="B165" s="49"/>
      <c r="C165" s="46"/>
      <c r="D165" s="46"/>
      <c r="E165" s="4" t="s">
        <v>15</v>
      </c>
      <c r="F165" s="4">
        <f t="shared" ref="F165:H165" si="21">SUM(F163:F164)</f>
        <v>3</v>
      </c>
      <c r="G165" s="4"/>
      <c r="H165" s="4">
        <f t="shared" si="21"/>
        <v>6</v>
      </c>
      <c r="I165" s="4"/>
      <c r="J165" s="4">
        <f>SUM(J163:J164)</f>
        <v>9</v>
      </c>
      <c r="K165" s="4">
        <v>3744</v>
      </c>
      <c r="L165" s="25"/>
    </row>
    <row r="166" spans="1:68">
      <c r="A166" s="50">
        <v>86</v>
      </c>
      <c r="B166" s="51" t="s">
        <v>125</v>
      </c>
      <c r="C166" s="50" t="s">
        <v>78</v>
      </c>
      <c r="D166" s="50">
        <v>416</v>
      </c>
      <c r="E166" s="5" t="s">
        <v>54</v>
      </c>
      <c r="F166" s="10">
        <v>1</v>
      </c>
      <c r="G166" s="10"/>
      <c r="H166" s="10"/>
      <c r="I166" s="10"/>
      <c r="J166" s="5">
        <f t="shared" si="17"/>
        <v>1</v>
      </c>
      <c r="K166" s="5">
        <v>416</v>
      </c>
      <c r="L166" s="25"/>
    </row>
    <row r="167" spans="1:68">
      <c r="A167" s="50"/>
      <c r="B167" s="51"/>
      <c r="C167" s="50"/>
      <c r="D167" s="50"/>
      <c r="E167" s="4" t="s">
        <v>15</v>
      </c>
      <c r="F167" s="11">
        <v>1</v>
      </c>
      <c r="G167" s="11"/>
      <c r="H167" s="11"/>
      <c r="I167" s="11"/>
      <c r="J167" s="4">
        <f t="shared" si="17"/>
        <v>1</v>
      </c>
      <c r="K167" s="4">
        <v>416</v>
      </c>
      <c r="L167" s="25"/>
    </row>
    <row r="168" spans="1:68">
      <c r="A168" s="20"/>
      <c r="B168" s="37" t="s">
        <v>60</v>
      </c>
      <c r="C168" s="44"/>
      <c r="D168" s="44"/>
      <c r="E168" s="20"/>
      <c r="F168" s="35">
        <f>F167+F165+F162+F159+F157+F155+F153+F151+F149+F147+F145+F142+F140+F138+F136+F134+F131+F129+F126+F124+F122+F120+F118+F116+F114+F112+F110+F108+F106+F104+F102+F100+F98+F96+F93+F90+F87+F85</f>
        <v>94</v>
      </c>
      <c r="G168" s="35">
        <f t="shared" ref="G168:K168" si="22">G167+G165+G162+G159+G157+G155+G153+G151+G149+G147+G145+G142+G140+G138+G136+G134+G131+G129+G126+G124+G122+G120+G118+G116+G114+G112+G110+G108+G106+G104+G102+G100+G98+G96+G93+G90+G87+G85</f>
        <v>70</v>
      </c>
      <c r="H168" s="35">
        <f t="shared" si="22"/>
        <v>52</v>
      </c>
      <c r="I168" s="35">
        <f t="shared" si="22"/>
        <v>59</v>
      </c>
      <c r="J168" s="35">
        <f t="shared" si="22"/>
        <v>275</v>
      </c>
      <c r="K168" s="35">
        <f t="shared" si="22"/>
        <v>90816</v>
      </c>
      <c r="L168" s="35" t="e">
        <f>L167+L165+L162+L159+#REF!+#REF!+#REF!+#REF!+#REF!+#REF!+#REF!+#REF!+#REF!+#REF!+L142+L140+#REF!+#REF!+L134+L131+L129+#REF!+#REF!+#REF!+#REF!+#REF!+#REF!+#REF!+L114+L112+L110+L108+L106+#REF!+#REF!+#REF!+#REF!+#REF!+#REF!+L96+L93+L90+#REF!+#REF!+#REF!+#REF!+#REF!+#REF!+#REF!</f>
        <v>#REF!</v>
      </c>
    </row>
    <row r="169" spans="1:68" s="38" customFormat="1">
      <c r="A169" s="5"/>
      <c r="B169" s="30" t="s">
        <v>126</v>
      </c>
      <c r="C169" s="5"/>
      <c r="D169" s="5"/>
      <c r="E169" s="7"/>
      <c r="F169" s="4">
        <f>F168+F82+F64</f>
        <v>199</v>
      </c>
      <c r="G169" s="4">
        <f t="shared" ref="G169:K169" si="23">G168+G82+G64</f>
        <v>119</v>
      </c>
      <c r="H169" s="4">
        <f t="shared" si="23"/>
        <v>178</v>
      </c>
      <c r="I169" s="4">
        <f t="shared" si="23"/>
        <v>104</v>
      </c>
      <c r="J169" s="4">
        <f t="shared" si="23"/>
        <v>600</v>
      </c>
      <c r="K169" s="4">
        <f t="shared" si="23"/>
        <v>244224</v>
      </c>
      <c r="L169" s="39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</row>
    <row r="170" spans="1:68">
      <c r="A170" s="14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24"/>
    </row>
    <row r="171" spans="1:68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4"/>
    </row>
    <row r="172" spans="1:68">
      <c r="A172" s="2"/>
      <c r="B172" s="41"/>
      <c r="C172" s="41"/>
      <c r="D172" s="41"/>
      <c r="E172" s="41"/>
      <c r="F172" s="41"/>
      <c r="G172" s="41"/>
      <c r="H172" s="41"/>
      <c r="I172" s="41"/>
      <c r="J172" s="2"/>
      <c r="K172" s="2"/>
      <c r="L172" s="24"/>
    </row>
    <row r="173" spans="1:68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24"/>
    </row>
    <row r="174" spans="1:68">
      <c r="A174" s="2"/>
      <c r="B174" s="23"/>
      <c r="C174" s="2"/>
      <c r="D174" s="2"/>
      <c r="E174" s="2"/>
      <c r="F174" s="2"/>
      <c r="G174" s="2"/>
      <c r="H174" s="2"/>
      <c r="I174" s="2"/>
      <c r="J174" s="2"/>
      <c r="K174" s="2"/>
      <c r="L174" s="24"/>
    </row>
    <row r="175" spans="1:68" s="32" customFormat="1" ht="14.25">
      <c r="A175" s="2"/>
      <c r="B175" s="42"/>
      <c r="C175" s="42"/>
      <c r="D175" s="42"/>
      <c r="E175" s="42"/>
      <c r="F175" s="42"/>
      <c r="G175" s="42"/>
      <c r="H175" s="43"/>
      <c r="I175" s="43"/>
      <c r="J175" s="43"/>
      <c r="K175" s="43"/>
      <c r="L175" s="31"/>
    </row>
    <row r="176" spans="1:68" s="32" customFormat="1" ht="14.25">
      <c r="A176" s="2"/>
      <c r="B176" s="33"/>
      <c r="C176" s="15"/>
      <c r="D176" s="15"/>
      <c r="E176" s="15"/>
      <c r="F176" s="15"/>
      <c r="G176" s="15"/>
      <c r="H176" s="15"/>
      <c r="I176" s="15"/>
      <c r="J176" s="15"/>
      <c r="K176" s="15"/>
      <c r="L176" s="31"/>
    </row>
    <row r="177" spans="1:12" ht="15">
      <c r="A177" s="2"/>
      <c r="B177" s="33"/>
      <c r="C177" s="17"/>
      <c r="D177" s="17"/>
      <c r="E177" s="16"/>
      <c r="F177" s="16"/>
      <c r="G177" s="17"/>
      <c r="H177" s="17"/>
      <c r="I177" s="16"/>
      <c r="J177" s="17"/>
      <c r="K177" s="17"/>
      <c r="L177" s="24"/>
    </row>
    <row r="178" spans="1:12" ht="14.25">
      <c r="A178" s="2"/>
      <c r="B178" s="42"/>
      <c r="C178" s="42"/>
      <c r="D178" s="42"/>
      <c r="E178" s="15"/>
      <c r="F178" s="15"/>
      <c r="G178" s="15"/>
      <c r="H178" s="43"/>
      <c r="I178" s="43"/>
      <c r="J178" s="43"/>
      <c r="K178" s="43"/>
      <c r="L178" s="24"/>
    </row>
    <row r="179" spans="1:12">
      <c r="A179" s="2"/>
      <c r="B179" s="23"/>
      <c r="C179" s="2"/>
      <c r="D179" s="2"/>
      <c r="E179" s="1"/>
      <c r="F179" s="1"/>
      <c r="G179" s="2"/>
      <c r="H179" s="2"/>
      <c r="I179" s="1"/>
      <c r="J179" s="2"/>
      <c r="K179" s="2"/>
      <c r="L179" s="24"/>
    </row>
    <row r="180" spans="1:12">
      <c r="B180" s="23"/>
      <c r="C180" s="2"/>
      <c r="D180" s="2"/>
      <c r="E180" s="1"/>
      <c r="F180" s="1"/>
      <c r="G180" s="2"/>
      <c r="H180" s="2"/>
      <c r="I180" s="1"/>
      <c r="J180" s="2"/>
      <c r="K180" s="2"/>
    </row>
    <row r="181" spans="1:12">
      <c r="B181" s="23"/>
      <c r="C181" s="2"/>
      <c r="D181" s="2"/>
      <c r="E181" s="1"/>
      <c r="F181" s="1"/>
      <c r="G181" s="2"/>
      <c r="H181" s="2"/>
      <c r="I181" s="1"/>
      <c r="J181" s="2"/>
      <c r="K181" s="2"/>
    </row>
    <row r="182" spans="1:12">
      <c r="B182" s="23"/>
      <c r="C182" s="2"/>
      <c r="D182" s="2"/>
      <c r="E182" s="1"/>
      <c r="F182" s="1"/>
      <c r="G182" s="2"/>
      <c r="H182" s="2"/>
      <c r="I182" s="1"/>
      <c r="J182" s="2"/>
      <c r="K182" s="2"/>
    </row>
    <row r="183" spans="1:12">
      <c r="B183" s="23"/>
      <c r="C183" s="2"/>
      <c r="D183" s="2"/>
      <c r="E183" s="1"/>
      <c r="F183" s="1"/>
      <c r="G183" s="2"/>
      <c r="H183" s="2"/>
      <c r="I183" s="1"/>
      <c r="J183" s="2"/>
      <c r="K183" s="2"/>
    </row>
    <row r="184" spans="1:12">
      <c r="B184" s="23"/>
      <c r="C184" s="2"/>
      <c r="D184" s="2"/>
      <c r="E184" s="1"/>
      <c r="F184" s="1"/>
      <c r="G184" s="2"/>
      <c r="H184" s="2"/>
      <c r="I184" s="1"/>
      <c r="J184" s="2"/>
      <c r="K184" s="2"/>
    </row>
    <row r="185" spans="1:12">
      <c r="B185" s="23"/>
      <c r="C185" s="2"/>
      <c r="D185" s="2"/>
      <c r="E185" s="1"/>
      <c r="F185" s="1"/>
      <c r="G185" s="2"/>
      <c r="H185" s="2"/>
      <c r="I185" s="1"/>
      <c r="J185" s="2"/>
      <c r="K185" s="2"/>
    </row>
    <row r="186" spans="1:12">
      <c r="B186" s="23"/>
      <c r="C186" s="2"/>
      <c r="D186" s="2"/>
      <c r="E186" s="1"/>
      <c r="F186" s="1"/>
      <c r="G186" s="2"/>
      <c r="H186" s="2"/>
      <c r="I186" s="1"/>
      <c r="J186" s="2"/>
      <c r="K186" s="2"/>
    </row>
    <row r="187" spans="1:12">
      <c r="B187" s="23"/>
      <c r="C187" s="2"/>
      <c r="D187" s="2"/>
      <c r="E187" s="1"/>
      <c r="F187" s="1"/>
      <c r="G187" s="2"/>
      <c r="H187" s="2"/>
      <c r="I187" s="1"/>
      <c r="J187" s="2"/>
      <c r="K187" s="2"/>
    </row>
    <row r="188" spans="1:12">
      <c r="B188" s="23"/>
      <c r="C188" s="2"/>
      <c r="D188" s="2"/>
      <c r="E188" s="1"/>
      <c r="F188" s="1"/>
      <c r="G188" s="2"/>
      <c r="H188" s="2"/>
      <c r="I188" s="1"/>
      <c r="J188" s="2"/>
      <c r="K188" s="2"/>
    </row>
    <row r="189" spans="1:12">
      <c r="B189" s="23"/>
      <c r="C189" s="2"/>
      <c r="D189" s="2"/>
      <c r="E189" s="1"/>
      <c r="F189" s="1"/>
      <c r="G189" s="2"/>
      <c r="H189" s="2"/>
      <c r="I189" s="1"/>
      <c r="J189" s="2"/>
      <c r="K189" s="2"/>
    </row>
    <row r="190" spans="1:12">
      <c r="B190" s="23"/>
      <c r="C190" s="2"/>
      <c r="D190" s="2"/>
      <c r="E190" s="1"/>
      <c r="F190" s="1"/>
      <c r="G190" s="2"/>
      <c r="H190" s="2"/>
      <c r="I190" s="1"/>
      <c r="J190" s="2"/>
      <c r="K190" s="2"/>
    </row>
    <row r="191" spans="1:12">
      <c r="B191" s="23"/>
      <c r="C191" s="2"/>
      <c r="D191" s="2"/>
      <c r="E191" s="1"/>
      <c r="F191" s="1"/>
      <c r="G191" s="2"/>
      <c r="H191" s="2"/>
      <c r="I191" s="1"/>
      <c r="J191" s="2"/>
      <c r="K191" s="2"/>
    </row>
    <row r="192" spans="1:12">
      <c r="B192" s="23"/>
      <c r="C192" s="2"/>
      <c r="D192" s="2"/>
      <c r="E192" s="1"/>
      <c r="F192" s="1"/>
      <c r="G192" s="2"/>
      <c r="H192" s="2"/>
      <c r="I192" s="1"/>
      <c r="J192" s="2"/>
      <c r="K192" s="2"/>
    </row>
    <row r="193" spans="2:11">
      <c r="B193" s="23"/>
      <c r="C193" s="2"/>
      <c r="D193" s="2"/>
      <c r="E193" s="1"/>
      <c r="F193" s="1"/>
      <c r="G193" s="2"/>
      <c r="H193" s="2"/>
      <c r="I193" s="1"/>
      <c r="J193" s="2"/>
      <c r="K193" s="2"/>
    </row>
    <row r="194" spans="2:11">
      <c r="B194" s="23"/>
      <c r="C194" s="2"/>
      <c r="D194" s="2"/>
      <c r="E194" s="1"/>
      <c r="F194" s="1"/>
      <c r="G194" s="2"/>
      <c r="H194" s="2"/>
      <c r="I194" s="1"/>
      <c r="J194" s="2"/>
      <c r="K194" s="2"/>
    </row>
    <row r="195" spans="2:11">
      <c r="B195" s="23"/>
      <c r="C195" s="2"/>
      <c r="D195" s="2"/>
      <c r="E195" s="1"/>
      <c r="F195" s="1"/>
      <c r="G195" s="2"/>
      <c r="H195" s="2"/>
      <c r="I195" s="1"/>
      <c r="J195" s="2"/>
      <c r="K195" s="2"/>
    </row>
    <row r="196" spans="2:11">
      <c r="B196" s="23"/>
      <c r="C196" s="2"/>
      <c r="D196" s="2"/>
      <c r="E196" s="1"/>
      <c r="F196" s="1"/>
      <c r="G196" s="2"/>
      <c r="H196" s="2"/>
      <c r="I196" s="1"/>
      <c r="J196" s="2"/>
      <c r="K196" s="2"/>
    </row>
    <row r="197" spans="2:11">
      <c r="B197" s="23"/>
      <c r="C197" s="2"/>
      <c r="D197" s="2"/>
      <c r="E197" s="1"/>
      <c r="F197" s="1"/>
      <c r="G197" s="2"/>
      <c r="H197" s="2"/>
      <c r="I197" s="1"/>
      <c r="J197" s="2"/>
      <c r="K197" s="2"/>
    </row>
    <row r="198" spans="2:11">
      <c r="B198" s="23"/>
      <c r="C198" s="2"/>
      <c r="D198" s="2"/>
      <c r="E198" s="1"/>
      <c r="F198" s="1"/>
      <c r="G198" s="2"/>
      <c r="H198" s="2"/>
      <c r="I198" s="1"/>
      <c r="J198" s="2"/>
      <c r="K198" s="2"/>
    </row>
    <row r="199" spans="2:11">
      <c r="B199" s="23"/>
      <c r="C199" s="2"/>
      <c r="D199" s="2"/>
      <c r="E199" s="1"/>
      <c r="F199" s="1"/>
      <c r="G199" s="2"/>
      <c r="H199" s="2"/>
      <c r="I199" s="1"/>
      <c r="J199" s="2"/>
      <c r="K199" s="2"/>
    </row>
    <row r="200" spans="2:11">
      <c r="B200" s="23"/>
      <c r="C200" s="2"/>
      <c r="D200" s="2"/>
      <c r="E200" s="1"/>
      <c r="F200" s="1"/>
      <c r="G200" s="2"/>
      <c r="H200" s="2"/>
      <c r="I200" s="1"/>
      <c r="J200" s="2"/>
      <c r="K200" s="2"/>
    </row>
    <row r="201" spans="2:11">
      <c r="B201" s="23"/>
      <c r="C201" s="2"/>
      <c r="D201" s="2"/>
      <c r="E201" s="1"/>
      <c r="F201" s="1"/>
      <c r="G201" s="2"/>
      <c r="H201" s="2"/>
      <c r="I201" s="1"/>
      <c r="J201" s="2"/>
      <c r="K201" s="2"/>
    </row>
    <row r="202" spans="2:11">
      <c r="B202" s="23"/>
      <c r="C202" s="2"/>
      <c r="D202" s="2"/>
      <c r="E202" s="1"/>
      <c r="F202" s="1"/>
      <c r="G202" s="2"/>
      <c r="H202" s="2"/>
      <c r="I202" s="1"/>
      <c r="J202" s="2"/>
      <c r="K202" s="2"/>
    </row>
    <row r="203" spans="2:11">
      <c r="B203" s="23"/>
      <c r="C203" s="2"/>
      <c r="D203" s="2"/>
      <c r="E203" s="1"/>
      <c r="F203" s="1"/>
      <c r="G203" s="2"/>
      <c r="H203" s="2"/>
      <c r="I203" s="1"/>
      <c r="J203" s="2"/>
      <c r="K203" s="2"/>
    </row>
    <row r="204" spans="2:11">
      <c r="B204" s="23"/>
      <c r="C204" s="2"/>
      <c r="D204" s="2"/>
      <c r="E204" s="1"/>
      <c r="F204" s="1"/>
      <c r="G204" s="2"/>
      <c r="H204" s="2"/>
      <c r="I204" s="1"/>
      <c r="J204" s="2"/>
      <c r="K204" s="2"/>
    </row>
    <row r="205" spans="2:11">
      <c r="B205" s="23"/>
      <c r="C205" s="2"/>
      <c r="D205" s="2"/>
      <c r="E205" s="1"/>
      <c r="F205" s="1"/>
      <c r="G205" s="2"/>
      <c r="H205" s="2"/>
      <c r="I205" s="1"/>
      <c r="J205" s="2"/>
      <c r="K205" s="2"/>
    </row>
    <row r="206" spans="2:11">
      <c r="B206" s="23"/>
      <c r="C206" s="2"/>
      <c r="D206" s="2"/>
      <c r="E206" s="1"/>
      <c r="F206" s="1"/>
      <c r="G206" s="2"/>
      <c r="H206" s="2"/>
      <c r="I206" s="1"/>
      <c r="J206" s="2"/>
      <c r="K206" s="2"/>
    </row>
    <row r="207" spans="2:11">
      <c r="B207" s="23"/>
      <c r="C207" s="2"/>
      <c r="D207" s="2"/>
      <c r="E207" s="1"/>
      <c r="F207" s="1"/>
      <c r="G207" s="2"/>
      <c r="H207" s="2"/>
      <c r="I207" s="1"/>
      <c r="J207" s="2"/>
      <c r="K207" s="2"/>
    </row>
    <row r="208" spans="2:11">
      <c r="B208" s="23"/>
      <c r="C208" s="2"/>
      <c r="D208" s="2"/>
      <c r="E208" s="1"/>
      <c r="F208" s="1"/>
      <c r="G208" s="2"/>
      <c r="H208" s="2"/>
      <c r="I208" s="1"/>
      <c r="J208" s="2"/>
      <c r="K208" s="2"/>
    </row>
    <row r="209" spans="2:11">
      <c r="B209" s="23"/>
      <c r="C209" s="2"/>
      <c r="D209" s="2"/>
      <c r="E209" s="1"/>
      <c r="F209" s="1"/>
      <c r="G209" s="2"/>
      <c r="H209" s="2"/>
      <c r="I209" s="1"/>
      <c r="J209" s="2"/>
      <c r="K209" s="2"/>
    </row>
    <row r="210" spans="2:11">
      <c r="B210" s="23"/>
      <c r="C210" s="2"/>
      <c r="D210" s="2"/>
      <c r="E210" s="1"/>
      <c r="F210" s="1"/>
      <c r="G210" s="2"/>
      <c r="H210" s="2"/>
      <c r="I210" s="1"/>
      <c r="J210" s="2"/>
      <c r="K210" s="2"/>
    </row>
    <row r="211" spans="2:11">
      <c r="B211" s="23"/>
      <c r="C211" s="2"/>
      <c r="D211" s="2"/>
      <c r="E211" s="1"/>
      <c r="F211" s="1"/>
      <c r="G211" s="2"/>
      <c r="H211" s="2"/>
      <c r="I211" s="1"/>
      <c r="J211" s="2"/>
      <c r="K211" s="2"/>
    </row>
    <row r="212" spans="2:11">
      <c r="B212" s="23"/>
      <c r="C212" s="2"/>
      <c r="D212" s="2"/>
      <c r="E212" s="1"/>
      <c r="F212" s="1"/>
      <c r="G212" s="2"/>
      <c r="H212" s="2"/>
      <c r="I212" s="1"/>
      <c r="J212" s="2"/>
      <c r="K212" s="2"/>
    </row>
    <row r="213" spans="2:11">
      <c r="B213" s="23"/>
      <c r="C213" s="2"/>
      <c r="D213" s="2"/>
      <c r="E213" s="1"/>
      <c r="F213" s="1"/>
      <c r="G213" s="2"/>
      <c r="H213" s="2"/>
      <c r="I213" s="1"/>
      <c r="J213" s="2"/>
      <c r="K213" s="2"/>
    </row>
    <row r="214" spans="2:11">
      <c r="B214" s="23"/>
      <c r="C214" s="2"/>
      <c r="D214" s="2"/>
      <c r="E214" s="1"/>
      <c r="F214" s="1"/>
      <c r="G214" s="2"/>
      <c r="H214" s="2"/>
      <c r="I214" s="1"/>
      <c r="J214" s="2"/>
      <c r="K214" s="2"/>
    </row>
    <row r="215" spans="2:11">
      <c r="B215" s="23"/>
      <c r="C215" s="2"/>
      <c r="D215" s="2"/>
      <c r="E215" s="1"/>
      <c r="F215" s="1"/>
      <c r="G215" s="2"/>
      <c r="H215" s="2"/>
      <c r="I215" s="1"/>
      <c r="J215" s="2"/>
      <c r="K215" s="2"/>
    </row>
    <row r="216" spans="2:11">
      <c r="B216" s="23"/>
      <c r="C216" s="2"/>
      <c r="D216" s="2"/>
      <c r="E216" s="1"/>
      <c r="F216" s="1"/>
      <c r="G216" s="2"/>
      <c r="H216" s="2"/>
      <c r="I216" s="1"/>
      <c r="J216" s="2"/>
      <c r="K216" s="2"/>
    </row>
    <row r="217" spans="2:11">
      <c r="B217" s="23"/>
      <c r="C217" s="2"/>
      <c r="D217" s="2"/>
      <c r="E217" s="1"/>
      <c r="F217" s="1"/>
      <c r="G217" s="2"/>
      <c r="H217" s="2"/>
      <c r="I217" s="1"/>
      <c r="J217" s="2"/>
      <c r="K217" s="2"/>
    </row>
    <row r="218" spans="2:11">
      <c r="B218" s="23"/>
      <c r="C218" s="2"/>
      <c r="D218" s="2"/>
      <c r="E218" s="1"/>
      <c r="F218" s="1"/>
      <c r="G218" s="2"/>
      <c r="H218" s="2"/>
      <c r="I218" s="1"/>
      <c r="J218" s="2"/>
      <c r="K218" s="2"/>
    </row>
    <row r="219" spans="2:11">
      <c r="B219" s="23"/>
      <c r="C219" s="2"/>
      <c r="D219" s="2"/>
      <c r="E219" s="1"/>
      <c r="F219" s="1"/>
      <c r="G219" s="2"/>
      <c r="H219" s="2"/>
      <c r="I219" s="1"/>
      <c r="J219" s="2"/>
      <c r="K219" s="2"/>
    </row>
    <row r="220" spans="2:11">
      <c r="B220" s="23"/>
      <c r="C220" s="2"/>
      <c r="D220" s="2"/>
      <c r="E220" s="1"/>
      <c r="F220" s="1"/>
      <c r="G220" s="2"/>
      <c r="H220" s="2"/>
      <c r="I220" s="1"/>
      <c r="J220" s="2"/>
      <c r="K220" s="2"/>
    </row>
    <row r="221" spans="2:11">
      <c r="B221" s="23"/>
      <c r="C221" s="2"/>
      <c r="D221" s="2"/>
      <c r="E221" s="1"/>
      <c r="F221" s="1"/>
      <c r="G221" s="2"/>
      <c r="H221" s="2"/>
      <c r="I221" s="1"/>
      <c r="J221" s="2"/>
      <c r="K221" s="2"/>
    </row>
    <row r="222" spans="2:11">
      <c r="B222" s="23"/>
      <c r="C222" s="2"/>
      <c r="D222" s="2"/>
      <c r="E222" s="1"/>
      <c r="F222" s="1"/>
      <c r="G222" s="2"/>
      <c r="H222" s="2"/>
      <c r="I222" s="1"/>
      <c r="J222" s="2"/>
      <c r="K222" s="2"/>
    </row>
    <row r="223" spans="2:11">
      <c r="B223" s="23"/>
      <c r="C223" s="2"/>
      <c r="D223" s="2"/>
      <c r="E223" s="1"/>
      <c r="F223" s="1"/>
      <c r="G223" s="2"/>
      <c r="H223" s="2"/>
      <c r="I223" s="1"/>
      <c r="J223" s="2"/>
      <c r="K223" s="2"/>
    </row>
    <row r="224" spans="2:11">
      <c r="B224" s="23"/>
      <c r="C224" s="2"/>
      <c r="D224" s="2"/>
      <c r="E224" s="1"/>
      <c r="F224" s="1"/>
      <c r="G224" s="2"/>
      <c r="H224" s="2"/>
      <c r="I224" s="1"/>
      <c r="J224" s="2"/>
      <c r="K224" s="2"/>
    </row>
    <row r="225" spans="2:11">
      <c r="B225" s="23"/>
      <c r="C225" s="2"/>
      <c r="D225" s="2"/>
      <c r="E225" s="1"/>
      <c r="F225" s="1"/>
      <c r="G225" s="2"/>
      <c r="H225" s="2"/>
      <c r="I225" s="1"/>
      <c r="J225" s="2"/>
      <c r="K225" s="2"/>
    </row>
    <row r="226" spans="2:11">
      <c r="B226" s="23"/>
      <c r="C226" s="2"/>
      <c r="D226" s="2"/>
      <c r="E226" s="1"/>
      <c r="F226" s="1"/>
      <c r="G226" s="2"/>
      <c r="H226" s="2"/>
      <c r="I226" s="1"/>
      <c r="J226" s="2"/>
      <c r="K226" s="2"/>
    </row>
    <row r="227" spans="2:11">
      <c r="B227" s="23"/>
      <c r="C227" s="2"/>
      <c r="D227" s="2"/>
      <c r="E227" s="1"/>
      <c r="F227" s="1"/>
      <c r="G227" s="2"/>
      <c r="H227" s="2"/>
      <c r="I227" s="1"/>
      <c r="J227" s="2"/>
      <c r="K227" s="2"/>
    </row>
    <row r="228" spans="2:11">
      <c r="B228" s="23"/>
      <c r="C228" s="2"/>
      <c r="D228" s="2"/>
      <c r="E228" s="1"/>
      <c r="F228" s="1"/>
      <c r="G228" s="2"/>
      <c r="H228" s="2"/>
      <c r="I228" s="1"/>
      <c r="J228" s="2"/>
      <c r="K228" s="2"/>
    </row>
    <row r="229" spans="2:11">
      <c r="B229" s="23"/>
      <c r="C229" s="2"/>
      <c r="D229" s="2"/>
      <c r="E229" s="1"/>
      <c r="F229" s="1"/>
      <c r="G229" s="2"/>
      <c r="H229" s="2"/>
      <c r="I229" s="1"/>
      <c r="J229" s="2"/>
      <c r="K229" s="2"/>
    </row>
  </sheetData>
  <mergeCells count="291">
    <mergeCell ref="A7:K7"/>
    <mergeCell ref="A8:A9"/>
    <mergeCell ref="B8:B9"/>
    <mergeCell ref="C8:C9"/>
    <mergeCell ref="D8:D9"/>
    <mergeCell ref="A2:K2"/>
    <mergeCell ref="A4:A5"/>
    <mergeCell ref="B4:B5"/>
    <mergeCell ref="C4:D4"/>
    <mergeCell ref="E4:E5"/>
    <mergeCell ref="F4:I5"/>
    <mergeCell ref="J4:K4"/>
    <mergeCell ref="A15:A16"/>
    <mergeCell ref="B15:B16"/>
    <mergeCell ref="C15:C16"/>
    <mergeCell ref="D15:D16"/>
    <mergeCell ref="A17:A18"/>
    <mergeCell ref="B17:B18"/>
    <mergeCell ref="C17:C18"/>
    <mergeCell ref="D17:D18"/>
    <mergeCell ref="A10:A12"/>
    <mergeCell ref="B10:B12"/>
    <mergeCell ref="C10:C12"/>
    <mergeCell ref="D10:D12"/>
    <mergeCell ref="A13:A14"/>
    <mergeCell ref="B13:B14"/>
    <mergeCell ref="C13:C14"/>
    <mergeCell ref="D13:D14"/>
    <mergeCell ref="A24:A25"/>
    <mergeCell ref="B24:B25"/>
    <mergeCell ref="C24:C25"/>
    <mergeCell ref="D24:D25"/>
    <mergeCell ref="A19:A21"/>
    <mergeCell ref="B19:B21"/>
    <mergeCell ref="C19:C21"/>
    <mergeCell ref="D19:D21"/>
    <mergeCell ref="A22:A23"/>
    <mergeCell ref="B22:B23"/>
    <mergeCell ref="C22:C23"/>
    <mergeCell ref="D22:D23"/>
    <mergeCell ref="A30:A31"/>
    <mergeCell ref="B30:B31"/>
    <mergeCell ref="C30:C31"/>
    <mergeCell ref="D30:D31"/>
    <mergeCell ref="A26:A27"/>
    <mergeCell ref="B26:B27"/>
    <mergeCell ref="C26:C27"/>
    <mergeCell ref="D26:D27"/>
    <mergeCell ref="A28:A29"/>
    <mergeCell ref="B28:B29"/>
    <mergeCell ref="C28:C29"/>
    <mergeCell ref="D28:D29"/>
    <mergeCell ref="A37:A38"/>
    <mergeCell ref="B37:B38"/>
    <mergeCell ref="C37:C38"/>
    <mergeCell ref="D37:D38"/>
    <mergeCell ref="A39:A40"/>
    <mergeCell ref="B39:B40"/>
    <mergeCell ref="C39:C40"/>
    <mergeCell ref="D39:D40"/>
    <mergeCell ref="A32:A34"/>
    <mergeCell ref="B32:B34"/>
    <mergeCell ref="C32:C34"/>
    <mergeCell ref="D32:D34"/>
    <mergeCell ref="A35:A36"/>
    <mergeCell ref="B35:B36"/>
    <mergeCell ref="C35:C36"/>
    <mergeCell ref="D35:D36"/>
    <mergeCell ref="A43:A44"/>
    <mergeCell ref="B43:B44"/>
    <mergeCell ref="C43:C44"/>
    <mergeCell ref="D43:D44"/>
    <mergeCell ref="A45:A47"/>
    <mergeCell ref="B45:B47"/>
    <mergeCell ref="C45:C47"/>
    <mergeCell ref="D45:D47"/>
    <mergeCell ref="A41:A42"/>
    <mergeCell ref="B41:B42"/>
    <mergeCell ref="C41:C42"/>
    <mergeCell ref="D41:D42"/>
    <mergeCell ref="A52:A55"/>
    <mergeCell ref="B52:B55"/>
    <mergeCell ref="C52:C55"/>
    <mergeCell ref="D52:D55"/>
    <mergeCell ref="A56:A57"/>
    <mergeCell ref="B56:B57"/>
    <mergeCell ref="C56:C57"/>
    <mergeCell ref="D56:D57"/>
    <mergeCell ref="A48:A49"/>
    <mergeCell ref="B48:B49"/>
    <mergeCell ref="C48:C49"/>
    <mergeCell ref="D48:D49"/>
    <mergeCell ref="A50:A51"/>
    <mergeCell ref="B50:B51"/>
    <mergeCell ref="C50:C51"/>
    <mergeCell ref="D50:D51"/>
    <mergeCell ref="A62:A63"/>
    <mergeCell ref="B62:B63"/>
    <mergeCell ref="C62:C63"/>
    <mergeCell ref="D62:D63"/>
    <mergeCell ref="C64:D64"/>
    <mergeCell ref="A58:A59"/>
    <mergeCell ref="B58:B59"/>
    <mergeCell ref="C58:C59"/>
    <mergeCell ref="D58:D59"/>
    <mergeCell ref="A60:A61"/>
    <mergeCell ref="B60:B61"/>
    <mergeCell ref="C60:C61"/>
    <mergeCell ref="D60:D61"/>
    <mergeCell ref="A70:A72"/>
    <mergeCell ref="B70:B72"/>
    <mergeCell ref="C70:C72"/>
    <mergeCell ref="D70:D72"/>
    <mergeCell ref="A68:A69"/>
    <mergeCell ref="B68:B69"/>
    <mergeCell ref="C68:C69"/>
    <mergeCell ref="D68:D69"/>
    <mergeCell ref="A65:K65"/>
    <mergeCell ref="A66:A67"/>
    <mergeCell ref="B66:B67"/>
    <mergeCell ref="C66:C67"/>
    <mergeCell ref="D66:D67"/>
    <mergeCell ref="C82:D82"/>
    <mergeCell ref="A83:K83"/>
    <mergeCell ref="A84:A85"/>
    <mergeCell ref="B84:B85"/>
    <mergeCell ref="C84:C85"/>
    <mergeCell ref="D84:D85"/>
    <mergeCell ref="A73:A74"/>
    <mergeCell ref="B73:B74"/>
    <mergeCell ref="C73:C74"/>
    <mergeCell ref="D73:D74"/>
    <mergeCell ref="A75:A81"/>
    <mergeCell ref="B75:B81"/>
    <mergeCell ref="C75:C81"/>
    <mergeCell ref="D75:D81"/>
    <mergeCell ref="A88:A90"/>
    <mergeCell ref="B88:B90"/>
    <mergeCell ref="C88:C90"/>
    <mergeCell ref="D88:D90"/>
    <mergeCell ref="A91:A93"/>
    <mergeCell ref="B91:B93"/>
    <mergeCell ref="C91:C93"/>
    <mergeCell ref="D91:D93"/>
    <mergeCell ref="A86:A87"/>
    <mergeCell ref="B86:B87"/>
    <mergeCell ref="C86:C87"/>
    <mergeCell ref="D86:D87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A94:A96"/>
    <mergeCell ref="B94:B96"/>
    <mergeCell ref="C94:C96"/>
    <mergeCell ref="D94:D96"/>
    <mergeCell ref="A97:A98"/>
    <mergeCell ref="B97:B98"/>
    <mergeCell ref="C97:C98"/>
    <mergeCell ref="D97:D98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03:A104"/>
    <mergeCell ref="B103:B104"/>
    <mergeCell ref="C103:C104"/>
    <mergeCell ref="D103:D104"/>
    <mergeCell ref="A105:A106"/>
    <mergeCell ref="B105:B106"/>
    <mergeCell ref="C105:C106"/>
    <mergeCell ref="D105:D106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32:A134"/>
    <mergeCell ref="B132:B134"/>
    <mergeCell ref="C132:C134"/>
    <mergeCell ref="D132:D134"/>
    <mergeCell ref="A135:A136"/>
    <mergeCell ref="B135:B136"/>
    <mergeCell ref="C135:C136"/>
    <mergeCell ref="D135:D136"/>
    <mergeCell ref="A127:A129"/>
    <mergeCell ref="B127:B129"/>
    <mergeCell ref="C127:C129"/>
    <mergeCell ref="D127:D129"/>
    <mergeCell ref="A130:A131"/>
    <mergeCell ref="B130:B131"/>
    <mergeCell ref="C130:C131"/>
    <mergeCell ref="D130:D131"/>
    <mergeCell ref="A143:A145"/>
    <mergeCell ref="B143:B145"/>
    <mergeCell ref="C143:C145"/>
    <mergeCell ref="D143:D145"/>
    <mergeCell ref="A141:A142"/>
    <mergeCell ref="B141:B142"/>
    <mergeCell ref="C141:C142"/>
    <mergeCell ref="D141:D142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50:A151"/>
    <mergeCell ref="B150:B151"/>
    <mergeCell ref="C150:C151"/>
    <mergeCell ref="D150:D151"/>
    <mergeCell ref="A152:A153"/>
    <mergeCell ref="B152:B153"/>
    <mergeCell ref="C152:C153"/>
    <mergeCell ref="D152:D153"/>
    <mergeCell ref="A146:A147"/>
    <mergeCell ref="B146:B147"/>
    <mergeCell ref="C146:C147"/>
    <mergeCell ref="D146:D147"/>
    <mergeCell ref="A148:A149"/>
    <mergeCell ref="B148:B149"/>
    <mergeCell ref="C148:C149"/>
    <mergeCell ref="D148:D149"/>
    <mergeCell ref="A158:A159"/>
    <mergeCell ref="B158:B159"/>
    <mergeCell ref="C158:C159"/>
    <mergeCell ref="D158:D159"/>
    <mergeCell ref="A160:A162"/>
    <mergeCell ref="B160:B162"/>
    <mergeCell ref="C160:C162"/>
    <mergeCell ref="D160:D162"/>
    <mergeCell ref="A154:A155"/>
    <mergeCell ref="B154:B155"/>
    <mergeCell ref="C154:C155"/>
    <mergeCell ref="D154:D155"/>
    <mergeCell ref="A156:A157"/>
    <mergeCell ref="B156:B157"/>
    <mergeCell ref="C156:C157"/>
    <mergeCell ref="D156:D157"/>
    <mergeCell ref="B170:K170"/>
    <mergeCell ref="B172:I172"/>
    <mergeCell ref="B175:G175"/>
    <mergeCell ref="H175:K175"/>
    <mergeCell ref="B178:D178"/>
    <mergeCell ref="H178:K178"/>
    <mergeCell ref="C168:D168"/>
    <mergeCell ref="A163:A165"/>
    <mergeCell ref="B163:B165"/>
    <mergeCell ref="C163:C165"/>
    <mergeCell ref="D163:D165"/>
    <mergeCell ref="A166:A167"/>
    <mergeCell ref="B166:B167"/>
    <mergeCell ref="C166:C167"/>
    <mergeCell ref="D166:D16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2019-07-24T16:23:23Z</dcterms:modified>
</cp:coreProperties>
</file>