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10" yWindow="-180" windowWidth="15105" windowHeight="11670"/>
  </bookViews>
  <sheets>
    <sheet name="График на печать посл." sheetId="1" r:id="rId1"/>
  </sheets>
  <definedNames>
    <definedName name="_xlnm._FilterDatabase" localSheetId="0" hidden="1">'График на печать посл.'!$A$7:$I$219</definedName>
    <definedName name="_xlnm.Print_Area" localSheetId="0">'График на печать посл.'!$A$1:$I$220</definedName>
  </definedNames>
  <calcPr calcId="125725"/>
</workbook>
</file>

<file path=xl/calcChain.xml><?xml version="1.0" encoding="utf-8"?>
<calcChain xmlns="http://schemas.openxmlformats.org/spreadsheetml/2006/main">
  <c r="E219" i="1"/>
  <c r="F219"/>
  <c r="G219"/>
  <c r="H219"/>
  <c r="I219"/>
  <c r="D219"/>
  <c r="D202"/>
  <c r="F202"/>
  <c r="G202"/>
  <c r="E202"/>
  <c r="H200"/>
  <c r="I200" s="1"/>
  <c r="H201"/>
  <c r="I201" s="1"/>
  <c r="H194"/>
  <c r="I194" s="1"/>
  <c r="H195"/>
  <c r="I195" s="1"/>
  <c r="H196"/>
  <c r="I196" s="1"/>
  <c r="H197"/>
  <c r="I197" s="1"/>
  <c r="H193"/>
  <c r="I193" s="1"/>
  <c r="E198"/>
  <c r="F198"/>
  <c r="G198"/>
  <c r="D198"/>
  <c r="H198" l="1"/>
  <c r="I198"/>
  <c r="G218" l="1"/>
  <c r="F218"/>
  <c r="E218"/>
  <c r="D218"/>
  <c r="H217"/>
  <c r="I217" s="1"/>
  <c r="H216"/>
  <c r="I216" s="1"/>
  <c r="H215"/>
  <c r="I215" s="1"/>
  <c r="H214"/>
  <c r="I214" s="1"/>
  <c r="H213"/>
  <c r="I213" s="1"/>
  <c r="H212"/>
  <c r="I212" s="1"/>
  <c r="H211"/>
  <c r="I211" s="1"/>
  <c r="H210"/>
  <c r="I210" s="1"/>
  <c r="H209"/>
  <c r="G208"/>
  <c r="F208"/>
  <c r="E208"/>
  <c r="D208"/>
  <c r="H207"/>
  <c r="I207" s="1"/>
  <c r="H206"/>
  <c r="I206" s="1"/>
  <c r="H205"/>
  <c r="I205" s="1"/>
  <c r="H204"/>
  <c r="I204" s="1"/>
  <c r="H199"/>
  <c r="H202" s="1"/>
  <c r="G191"/>
  <c r="F191"/>
  <c r="E191"/>
  <c r="D191"/>
  <c r="H190"/>
  <c r="I190" s="1"/>
  <c r="H189"/>
  <c r="I189" s="1"/>
  <c r="H188"/>
  <c r="I188" s="1"/>
  <c r="H187"/>
  <c r="I187" s="1"/>
  <c r="H186"/>
  <c r="I186" s="1"/>
  <c r="H185"/>
  <c r="I185" s="1"/>
  <c r="H184"/>
  <c r="G183"/>
  <c r="F183"/>
  <c r="E183"/>
  <c r="D183"/>
  <c r="H182"/>
  <c r="I182" s="1"/>
  <c r="H181"/>
  <c r="I181" s="1"/>
  <c r="H180"/>
  <c r="I180" s="1"/>
  <c r="H179"/>
  <c r="I179" s="1"/>
  <c r="H178"/>
  <c r="G177"/>
  <c r="F177"/>
  <c r="E177"/>
  <c r="D177"/>
  <c r="H176"/>
  <c r="I176" s="1"/>
  <c r="H175"/>
  <c r="I175" s="1"/>
  <c r="H174"/>
  <c r="I174" s="1"/>
  <c r="H173"/>
  <c r="I173" s="1"/>
  <c r="H172"/>
  <c r="I172" s="1"/>
  <c r="H171"/>
  <c r="I171" s="1"/>
  <c r="H170"/>
  <c r="I170" s="1"/>
  <c r="H169"/>
  <c r="I169" s="1"/>
  <c r="H168"/>
  <c r="G167"/>
  <c r="F167"/>
  <c r="E167"/>
  <c r="D167"/>
  <c r="H166"/>
  <c r="I166" s="1"/>
  <c r="H165"/>
  <c r="I165" s="1"/>
  <c r="H164"/>
  <c r="I164" s="1"/>
  <c r="H163"/>
  <c r="I163" s="1"/>
  <c r="H162"/>
  <c r="I162" s="1"/>
  <c r="H161"/>
  <c r="I161" s="1"/>
  <c r="H160"/>
  <c r="I160" s="1"/>
  <c r="H159"/>
  <c r="G158"/>
  <c r="F158"/>
  <c r="E158"/>
  <c r="D158"/>
  <c r="H157"/>
  <c r="I157" s="1"/>
  <c r="H156"/>
  <c r="I156" s="1"/>
  <c r="H155"/>
  <c r="I155" s="1"/>
  <c r="H154"/>
  <c r="I154" s="1"/>
  <c r="H153"/>
  <c r="G152"/>
  <c r="F152"/>
  <c r="E152"/>
  <c r="D152"/>
  <c r="H151"/>
  <c r="I151" s="1"/>
  <c r="H150"/>
  <c r="I150" s="1"/>
  <c r="H149"/>
  <c r="I149" s="1"/>
  <c r="H148"/>
  <c r="I148" s="1"/>
  <c r="H147"/>
  <c r="I147" s="1"/>
  <c r="H146"/>
  <c r="I146" s="1"/>
  <c r="H145"/>
  <c r="G144"/>
  <c r="F144"/>
  <c r="E144"/>
  <c r="D144"/>
  <c r="H143"/>
  <c r="I143" s="1"/>
  <c r="H142"/>
  <c r="I142" s="1"/>
  <c r="H141"/>
  <c r="I141" s="1"/>
  <c r="H140"/>
  <c r="I140" s="1"/>
  <c r="H139"/>
  <c r="I139" s="1"/>
  <c r="H138"/>
  <c r="I138" s="1"/>
  <c r="H137"/>
  <c r="G136"/>
  <c r="F136"/>
  <c r="E136"/>
  <c r="D136"/>
  <c r="H135"/>
  <c r="I135" s="1"/>
  <c r="H134"/>
  <c r="I134" s="1"/>
  <c r="H133"/>
  <c r="I133" s="1"/>
  <c r="H132"/>
  <c r="I132" s="1"/>
  <c r="H131"/>
  <c r="I131" s="1"/>
  <c r="H130"/>
  <c r="I130" s="1"/>
  <c r="G129"/>
  <c r="F129"/>
  <c r="E129"/>
  <c r="D129"/>
  <c r="H128"/>
  <c r="I128" s="1"/>
  <c r="H127"/>
  <c r="I127" s="1"/>
  <c r="H126"/>
  <c r="I126" s="1"/>
  <c r="H125"/>
  <c r="I125" s="1"/>
  <c r="H124"/>
  <c r="I124" s="1"/>
  <c r="G123"/>
  <c r="F123"/>
  <c r="E123"/>
  <c r="D123"/>
  <c r="H122"/>
  <c r="I122" s="1"/>
  <c r="H121"/>
  <c r="I121" s="1"/>
  <c r="H120"/>
  <c r="I120" s="1"/>
  <c r="H119"/>
  <c r="I119" s="1"/>
  <c r="H118"/>
  <c r="I118" s="1"/>
  <c r="G117"/>
  <c r="F117"/>
  <c r="E117"/>
  <c r="D117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G108"/>
  <c r="F108"/>
  <c r="E108"/>
  <c r="D108"/>
  <c r="H107"/>
  <c r="I107" s="1"/>
  <c r="H106"/>
  <c r="I106" s="1"/>
  <c r="H105"/>
  <c r="I105" s="1"/>
  <c r="G104"/>
  <c r="F104"/>
  <c r="E104"/>
  <c r="D104"/>
  <c r="H103"/>
  <c r="I103" s="1"/>
  <c r="H102"/>
  <c r="I102" s="1"/>
  <c r="H101"/>
  <c r="I101" s="1"/>
  <c r="H100"/>
  <c r="I100" s="1"/>
  <c r="H99"/>
  <c r="I99" s="1"/>
  <c r="H98"/>
  <c r="I98" s="1"/>
  <c r="H97"/>
  <c r="I97" s="1"/>
  <c r="G96"/>
  <c r="F96"/>
  <c r="E96"/>
  <c r="D96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G87"/>
  <c r="F87"/>
  <c r="E87"/>
  <c r="D87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G75"/>
  <c r="F75"/>
  <c r="E75"/>
  <c r="D75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G63"/>
  <c r="F63"/>
  <c r="E63"/>
  <c r="D63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G54"/>
  <c r="F54"/>
  <c r="E54"/>
  <c r="D54"/>
  <c r="H53"/>
  <c r="H54" s="1"/>
  <c r="G52"/>
  <c r="F52"/>
  <c r="E52"/>
  <c r="D52"/>
  <c r="H51"/>
  <c r="I51" s="1"/>
  <c r="H50"/>
  <c r="I50" s="1"/>
  <c r="H49"/>
  <c r="I49" s="1"/>
  <c r="H48"/>
  <c r="I48" s="1"/>
  <c r="G47"/>
  <c r="F47"/>
  <c r="E47"/>
  <c r="D47"/>
  <c r="H46"/>
  <c r="I46" s="1"/>
  <c r="H45"/>
  <c r="H44"/>
  <c r="I44" s="1"/>
  <c r="G43"/>
  <c r="F43"/>
  <c r="E43"/>
  <c r="D43"/>
  <c r="H42"/>
  <c r="I42" s="1"/>
  <c r="H41"/>
  <c r="H40"/>
  <c r="I40" s="1"/>
  <c r="G39"/>
  <c r="F39"/>
  <c r="E39"/>
  <c r="D39"/>
  <c r="H38"/>
  <c r="I38" s="1"/>
  <c r="H37"/>
  <c r="I37" s="1"/>
  <c r="G36"/>
  <c r="F36"/>
  <c r="E36"/>
  <c r="D36"/>
  <c r="H35"/>
  <c r="I35" s="1"/>
  <c r="H34"/>
  <c r="I34" s="1"/>
  <c r="G33"/>
  <c r="F33"/>
  <c r="E33"/>
  <c r="D33"/>
  <c r="H32"/>
  <c r="I32" s="1"/>
  <c r="H31"/>
  <c r="I31" s="1"/>
  <c r="H30"/>
  <c r="I30" s="1"/>
  <c r="H29"/>
  <c r="I29" s="1"/>
  <c r="G28"/>
  <c r="F28"/>
  <c r="E28"/>
  <c r="D28"/>
  <c r="H27"/>
  <c r="I27" s="1"/>
  <c r="H26"/>
  <c r="I26" s="1"/>
  <c r="H25"/>
  <c r="I25" s="1"/>
  <c r="G24"/>
  <c r="F24"/>
  <c r="E24"/>
  <c r="D24"/>
  <c r="H23"/>
  <c r="I23" s="1"/>
  <c r="H22"/>
  <c r="G21"/>
  <c r="F21"/>
  <c r="E21"/>
  <c r="D21"/>
  <c r="H20"/>
  <c r="I20" s="1"/>
  <c r="H19"/>
  <c r="I19" s="1"/>
  <c r="H18"/>
  <c r="I18" s="1"/>
  <c r="H17"/>
  <c r="I17" s="1"/>
  <c r="H16"/>
  <c r="I16" s="1"/>
  <c r="H15"/>
  <c r="I15" s="1"/>
  <c r="G13"/>
  <c r="F13"/>
  <c r="E13"/>
  <c r="D13"/>
  <c r="H12"/>
  <c r="I12" s="1"/>
  <c r="H11"/>
  <c r="I11" s="1"/>
  <c r="H10"/>
  <c r="I10" s="1"/>
  <c r="H9"/>
  <c r="I9" s="1"/>
  <c r="H21" l="1"/>
  <c r="I21" s="1"/>
  <c r="H24"/>
  <c r="I24" s="1"/>
  <c r="H36"/>
  <c r="I36" s="1"/>
  <c r="H39"/>
  <c r="I39" s="1"/>
  <c r="H52"/>
  <c r="I52" s="1"/>
  <c r="I75"/>
  <c r="H87"/>
  <c r="H96"/>
  <c r="H136"/>
  <c r="H152"/>
  <c r="H167"/>
  <c r="H183"/>
  <c r="H218"/>
  <c r="H108"/>
  <c r="H43"/>
  <c r="H63"/>
  <c r="H75"/>
  <c r="H104"/>
  <c r="H123"/>
  <c r="H129"/>
  <c r="H144"/>
  <c r="H158"/>
  <c r="H13"/>
  <c r="I13" s="1"/>
  <c r="H28"/>
  <c r="I28" s="1"/>
  <c r="H33"/>
  <c r="I33" s="1"/>
  <c r="H47"/>
  <c r="H177"/>
  <c r="H191"/>
  <c r="H208"/>
  <c r="I208" s="1"/>
  <c r="I117"/>
  <c r="I87"/>
  <c r="I63"/>
  <c r="I22"/>
  <c r="I53"/>
  <c r="I54" s="1"/>
  <c r="I96"/>
  <c r="I104"/>
  <c r="I108"/>
  <c r="I129"/>
  <c r="I136"/>
  <c r="I137"/>
  <c r="I144" s="1"/>
  <c r="I145"/>
  <c r="I152" s="1"/>
  <c r="I153"/>
  <c r="I158" s="1"/>
  <c r="I159"/>
  <c r="I167" s="1"/>
  <c r="I168"/>
  <c r="I177" s="1"/>
  <c r="I178"/>
  <c r="I183" s="1"/>
  <c r="I184"/>
  <c r="I191" s="1"/>
  <c r="I199"/>
  <c r="I202" s="1"/>
  <c r="I209"/>
  <c r="I218" s="1"/>
  <c r="H117"/>
  <c r="I41"/>
  <c r="I43" s="1"/>
  <c r="I45"/>
  <c r="I47" s="1"/>
  <c r="I123"/>
</calcChain>
</file>

<file path=xl/sharedStrings.xml><?xml version="1.0" encoding="utf-8"?>
<sst xmlns="http://schemas.openxmlformats.org/spreadsheetml/2006/main" count="259" uniqueCount="73">
  <si>
    <t>№ п/п</t>
  </si>
  <si>
    <t>Тематика обучения</t>
  </si>
  <si>
    <t>Подразделен. (отдел, служба)</t>
  </si>
  <si>
    <t>Время обучения</t>
  </si>
  <si>
    <t>Кол-во человек (всего)</t>
  </si>
  <si>
    <t>I кв.</t>
  </si>
  <si>
    <t>II кв.</t>
  </si>
  <si>
    <t xml:space="preserve">III кв. </t>
  </si>
  <si>
    <t>IV кв.</t>
  </si>
  <si>
    <t>1. Программы предаттестационной подготовки, обязательное обучение</t>
  </si>
  <si>
    <t>ГПУ</t>
  </si>
  <si>
    <t>УТТиСТ</t>
  </si>
  <si>
    <t>ВЧ</t>
  </si>
  <si>
    <t>УМТСиК</t>
  </si>
  <si>
    <t>УКЗ</t>
  </si>
  <si>
    <t>Всего:</t>
  </si>
  <si>
    <t>ОВПО</t>
  </si>
  <si>
    <t>УЭЗиС</t>
  </si>
  <si>
    <t>ОЦ Сан.Юг</t>
  </si>
  <si>
    <t>УВОФ</t>
  </si>
  <si>
    <t>УКС</t>
  </si>
  <si>
    <t>ИТЦ</t>
  </si>
  <si>
    <t>УС</t>
  </si>
  <si>
    <t>АУП (СПБ)</t>
  </si>
  <si>
    <t>АУП (ВА)</t>
  </si>
  <si>
    <t>Подготовка лиц на право работы с отходами 1-4 класса опасности (112 час.)</t>
  </si>
  <si>
    <t>Основные требования интегрированной системы менеджмента в соответствии с международными стандартами  ISO 9001:2015,ISO 14001:2015, OHSAS 18001:2007 и внутренними требованиями предприятия по ИСМ (16 час.)</t>
  </si>
  <si>
    <t>Система энергетического менеджмента ООО "Газпром добыча Астрахань" (16 час.)</t>
  </si>
  <si>
    <t>Обучение членов комиссий по проведению специальной оценки условий труда (СОУТ) (16 час.)</t>
  </si>
  <si>
    <t>Требования к системам вентиляции и кондиционирования воздуха (24 час)</t>
  </si>
  <si>
    <t>Подготовка лиц, ответственных за исправное состояние и безопасную эксплуатацию технологических трубопроводов (16 час.)</t>
  </si>
  <si>
    <t>Подготовка лиц, ответственных за исправное состояние и безопасную эксплуатацию факельных систем (16 час.)</t>
  </si>
  <si>
    <t>Основные направления совершенствования технологических процессов переработки углеводородных газов и конденсатов. Стратегия развития газопереработки (40 час.)</t>
  </si>
  <si>
    <t xml:space="preserve">Вибромониторинг насосно-компрессорного оборудования АГПЗ. Обнаружение дефектов на ранних стадиях развития с помощью стационарной системы вибромониторинга (16 час.)    </t>
  </si>
  <si>
    <t>Подготовка работников, осуществляющих функции наставников (16 час.)</t>
  </si>
  <si>
    <t>Инспектор (по защите имущества) (16 час.)</t>
  </si>
  <si>
    <t>Обучение навыкам работы с программой LanDocs:делопроизводство (16 час.)</t>
  </si>
  <si>
    <t>АУП (бух)</t>
  </si>
  <si>
    <t>АУП (ПДС)</t>
  </si>
  <si>
    <t>Составление текстов, оформление управленческих документов и деловых писем (16 час.)</t>
  </si>
  <si>
    <t>АУП (СРГП)</t>
  </si>
  <si>
    <t>Управление малым трудовым коллективом (40 час.)</t>
  </si>
  <si>
    <t>Тайм - менеджмент (16 час.)</t>
  </si>
  <si>
    <t xml:space="preserve">Тренинг управленческих умений для руководителей (16 час.)    </t>
  </si>
  <si>
    <t xml:space="preserve">Управление стрессом (16 час.)    </t>
  </si>
  <si>
    <t>Коммуникативная компетентность в деловом общении (16 час.)</t>
  </si>
  <si>
    <t>Нематериальная мотивация сотрудников (16 час.)</t>
  </si>
  <si>
    <t>Делегирование полномочий (16 час.)</t>
  </si>
  <si>
    <t>Жизненные перспективы: личностный и карьерный рост (24 час.)</t>
  </si>
  <si>
    <t>Принятие управленческих решений (метод системного анализа) (16 час.)</t>
  </si>
  <si>
    <t>Профилактика профессионального выгорания (16 час.)</t>
  </si>
  <si>
    <t>Эмоциональный интеллект (24 час.)</t>
  </si>
  <si>
    <t>Эффективное взаимодействие в конфликтных ситуациях (24 час.)</t>
  </si>
  <si>
    <t>Эффективный менеджер (24 час.)</t>
  </si>
  <si>
    <t>Деловой этикет. Имидж современного руководителя (16 час.)</t>
  </si>
  <si>
    <t>4. Программы профессиональной переподготовки</t>
  </si>
  <si>
    <t>Профессиональная  переподготовка по охране труда (256 час.)</t>
  </si>
  <si>
    <t>5. Другие тематики обучения по заявкам структурных подразделений (работа с компьютерными программами)</t>
  </si>
  <si>
    <t>Использование программы Microsoft Office Visio 2007, бизнес-графика (16 час.)</t>
  </si>
  <si>
    <t>Microsoft Office Excel 2007 для опытных пользователей (16 час.)</t>
  </si>
  <si>
    <t xml:space="preserve">   </t>
  </si>
  <si>
    <t xml:space="preserve">                                                                          </t>
  </si>
  <si>
    <t xml:space="preserve">ИТОГО    </t>
  </si>
  <si>
    <t>График обучения руководителей и специалистов ООО "Газпром добыча Астрахань" и ООО " Газпром переработка"</t>
  </si>
  <si>
    <t>ГПП</t>
  </si>
  <si>
    <t xml:space="preserve">Эффективные коммуникации в производственной деятельности (16 час.)  </t>
  </si>
  <si>
    <t>Профессиональная  переподготовка по охране труда (184 час.)</t>
  </si>
  <si>
    <t>АУП</t>
  </si>
  <si>
    <t xml:space="preserve"> </t>
  </si>
  <si>
    <t>3. Программы обучения руководителей и специалистов, состоящих в резерве кадров ООО "Газпром добыча Астрахань"</t>
  </si>
  <si>
    <t>Кол-во чел.час (всего )</t>
  </si>
  <si>
    <t>2. Курсы повышения квалификации в соответствии с законодательными документами</t>
  </si>
  <si>
    <t>на базе Учебно-производственного центра ООО "Газпром добыча Астрахань" в 2019 году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</si>
</sst>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ill="1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2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2" borderId="13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2" borderId="12" xfId="1" applyNumberFormat="1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2" fillId="2" borderId="18" xfId="1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left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1"/>
  <sheetViews>
    <sheetView tabSelected="1" view="pageBreakPreview" topLeftCell="A171" zoomScale="80" zoomScaleNormal="100" zoomScaleSheetLayoutView="80" workbookViewId="0">
      <selection activeCell="A220" sqref="A220:I220"/>
    </sheetView>
  </sheetViews>
  <sheetFormatPr defaultRowHeight="15"/>
  <cols>
    <col min="1" max="1" width="4.5703125" customWidth="1"/>
    <col min="2" max="2" width="59.7109375" style="37" customWidth="1"/>
    <col min="3" max="3" width="11.85546875" style="47" customWidth="1"/>
    <col min="4" max="4" width="8.42578125" customWidth="1"/>
    <col min="5" max="5" width="10.28515625" customWidth="1"/>
    <col min="6" max="6" width="9.140625" customWidth="1"/>
    <col min="7" max="7" width="9.42578125" customWidth="1"/>
    <col min="8" max="8" width="10.5703125" customWidth="1"/>
    <col min="9" max="9" width="10.7109375" customWidth="1"/>
  </cols>
  <sheetData>
    <row r="1" spans="1:9" ht="31.5" customHeight="1">
      <c r="A1" s="2"/>
      <c r="B1" s="3"/>
      <c r="C1" s="6"/>
      <c r="D1" s="4"/>
      <c r="E1" s="1"/>
      <c r="F1" s="1"/>
      <c r="G1" s="5"/>
      <c r="H1" s="1"/>
      <c r="I1" s="6"/>
    </row>
    <row r="2" spans="1:9" ht="16.5">
      <c r="A2" s="98" t="s">
        <v>63</v>
      </c>
      <c r="B2" s="99"/>
      <c r="C2" s="98"/>
      <c r="D2" s="98"/>
      <c r="E2" s="98"/>
      <c r="F2" s="98"/>
      <c r="G2" s="98"/>
      <c r="H2" s="98"/>
      <c r="I2" s="98"/>
    </row>
    <row r="3" spans="1:9" ht="16.5">
      <c r="A3" s="98" t="s">
        <v>72</v>
      </c>
      <c r="B3" s="99"/>
      <c r="C3" s="98"/>
      <c r="D3" s="98"/>
      <c r="E3" s="98"/>
      <c r="F3" s="98"/>
      <c r="G3" s="98"/>
      <c r="H3" s="98"/>
      <c r="I3" s="98"/>
    </row>
    <row r="4" spans="1:9" ht="27" customHeight="1" thickBot="1">
      <c r="A4" s="7"/>
      <c r="B4" s="8"/>
      <c r="C4" s="9"/>
      <c r="D4" s="10"/>
      <c r="E4" s="10"/>
      <c r="F4" s="10"/>
      <c r="G4" s="10"/>
      <c r="H4" s="10"/>
      <c r="I4" s="10"/>
    </row>
    <row r="5" spans="1:9" ht="15.75" thickBot="1">
      <c r="A5" s="100" t="s">
        <v>0</v>
      </c>
      <c r="B5" s="102" t="s">
        <v>1</v>
      </c>
      <c r="C5" s="104" t="s">
        <v>2</v>
      </c>
      <c r="D5" s="106" t="s">
        <v>3</v>
      </c>
      <c r="E5" s="107"/>
      <c r="F5" s="107"/>
      <c r="G5" s="108"/>
      <c r="H5" s="109" t="s">
        <v>4</v>
      </c>
      <c r="I5" s="111" t="s">
        <v>70</v>
      </c>
    </row>
    <row r="6" spans="1:9" ht="26.25" customHeight="1" thickBot="1">
      <c r="A6" s="101"/>
      <c r="B6" s="103"/>
      <c r="C6" s="105"/>
      <c r="D6" s="11" t="s">
        <v>5</v>
      </c>
      <c r="E6" s="11" t="s">
        <v>6</v>
      </c>
      <c r="F6" s="11" t="s">
        <v>7</v>
      </c>
      <c r="G6" s="11" t="s">
        <v>8</v>
      </c>
      <c r="H6" s="110"/>
      <c r="I6" s="112"/>
    </row>
    <row r="7" spans="1:9" ht="15.75" thickBot="1">
      <c r="A7" s="12">
        <v>1</v>
      </c>
      <c r="B7" s="13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19.5" thickBot="1">
      <c r="A8" s="91" t="s">
        <v>9</v>
      </c>
      <c r="B8" s="92"/>
      <c r="C8" s="92"/>
      <c r="D8" s="92"/>
      <c r="E8" s="92"/>
      <c r="F8" s="92"/>
      <c r="G8" s="92"/>
      <c r="H8" s="92"/>
      <c r="I8" s="93"/>
    </row>
    <row r="9" spans="1:9">
      <c r="A9" s="60">
        <v>1</v>
      </c>
      <c r="B9" s="61" t="s">
        <v>25</v>
      </c>
      <c r="C9" s="40" t="s">
        <v>64</v>
      </c>
      <c r="D9" s="24">
        <v>28</v>
      </c>
      <c r="E9" s="24">
        <v>25</v>
      </c>
      <c r="F9" s="24">
        <v>27</v>
      </c>
      <c r="G9" s="24">
        <v>16</v>
      </c>
      <c r="H9" s="24">
        <f t="shared" ref="H9:H12" si="0">SUM(D9:G9)</f>
        <v>96</v>
      </c>
      <c r="I9" s="25">
        <f t="shared" ref="I9:I12" si="1">H9*112</f>
        <v>10752</v>
      </c>
    </row>
    <row r="10" spans="1:9">
      <c r="A10" s="58"/>
      <c r="B10" s="94"/>
      <c r="C10" s="41" t="s">
        <v>10</v>
      </c>
      <c r="D10" s="26">
        <v>1</v>
      </c>
      <c r="E10" s="26">
        <v>3</v>
      </c>
      <c r="F10" s="26">
        <v>4</v>
      </c>
      <c r="G10" s="26">
        <v>1</v>
      </c>
      <c r="H10" s="26">
        <f t="shared" si="0"/>
        <v>9</v>
      </c>
      <c r="I10" s="27">
        <f t="shared" si="1"/>
        <v>1008</v>
      </c>
    </row>
    <row r="11" spans="1:9">
      <c r="A11" s="58"/>
      <c r="B11" s="94"/>
      <c r="C11" s="31" t="s">
        <v>11</v>
      </c>
      <c r="D11" s="26">
        <v>2</v>
      </c>
      <c r="E11" s="26">
        <v>2</v>
      </c>
      <c r="F11" s="26" t="s">
        <v>68</v>
      </c>
      <c r="G11" s="26"/>
      <c r="H11" s="26">
        <f t="shared" si="0"/>
        <v>4</v>
      </c>
      <c r="I11" s="27">
        <f t="shared" si="1"/>
        <v>448</v>
      </c>
    </row>
    <row r="12" spans="1:9">
      <c r="A12" s="58"/>
      <c r="B12" s="94"/>
      <c r="C12" s="41" t="s">
        <v>12</v>
      </c>
      <c r="D12" s="26"/>
      <c r="E12" s="26">
        <v>1</v>
      </c>
      <c r="F12" s="26"/>
      <c r="G12" s="26">
        <v>1</v>
      </c>
      <c r="H12" s="26">
        <f t="shared" si="0"/>
        <v>2</v>
      </c>
      <c r="I12" s="27">
        <f t="shared" si="1"/>
        <v>224</v>
      </c>
    </row>
    <row r="13" spans="1:9" ht="15.75" thickBot="1">
      <c r="A13" s="59"/>
      <c r="B13" s="95"/>
      <c r="C13" s="28" t="s">
        <v>15</v>
      </c>
      <c r="D13" s="28">
        <f>SUM(D9:D12)</f>
        <v>31</v>
      </c>
      <c r="E13" s="28">
        <f t="shared" ref="E13:G13" si="2">SUM(E9:E12)</f>
        <v>31</v>
      </c>
      <c r="F13" s="28">
        <f t="shared" si="2"/>
        <v>31</v>
      </c>
      <c r="G13" s="28">
        <f t="shared" si="2"/>
        <v>18</v>
      </c>
      <c r="H13" s="28">
        <f>SUM(D13:G13)</f>
        <v>111</v>
      </c>
      <c r="I13" s="29">
        <f>H13*112</f>
        <v>12432</v>
      </c>
    </row>
    <row r="14" spans="1:9" ht="15.75">
      <c r="A14" s="96" t="s">
        <v>71</v>
      </c>
      <c r="B14" s="97"/>
      <c r="C14" s="97"/>
      <c r="D14" s="97"/>
      <c r="E14" s="97"/>
      <c r="F14" s="97"/>
      <c r="G14" s="97"/>
      <c r="H14" s="97"/>
      <c r="I14" s="97"/>
    </row>
    <row r="15" spans="1:9">
      <c r="A15" s="58">
        <v>2</v>
      </c>
      <c r="B15" s="72" t="s">
        <v>26</v>
      </c>
      <c r="C15" s="41" t="s">
        <v>10</v>
      </c>
      <c r="D15" s="26">
        <v>4</v>
      </c>
      <c r="E15" s="26">
        <v>3</v>
      </c>
      <c r="F15" s="26">
        <v>5</v>
      </c>
      <c r="G15" s="26"/>
      <c r="H15" s="26">
        <f t="shared" ref="H15:H19" si="3">SUM(D15:G15)</f>
        <v>12</v>
      </c>
      <c r="I15" s="27">
        <f t="shared" ref="I15:I23" si="4">H15*16</f>
        <v>192</v>
      </c>
    </row>
    <row r="16" spans="1:9">
      <c r="A16" s="58"/>
      <c r="B16" s="72"/>
      <c r="C16" s="41" t="s">
        <v>11</v>
      </c>
      <c r="D16" s="26"/>
      <c r="E16" s="26"/>
      <c r="F16" s="26">
        <v>3</v>
      </c>
      <c r="G16" s="26"/>
      <c r="H16" s="26">
        <f t="shared" si="3"/>
        <v>3</v>
      </c>
      <c r="I16" s="27">
        <f t="shared" si="4"/>
        <v>48</v>
      </c>
    </row>
    <row r="17" spans="1:9">
      <c r="A17" s="58"/>
      <c r="B17" s="72"/>
      <c r="C17" s="41" t="s">
        <v>12</v>
      </c>
      <c r="D17" s="26">
        <v>2</v>
      </c>
      <c r="E17" s="26"/>
      <c r="F17" s="26"/>
      <c r="G17" s="26"/>
      <c r="H17" s="26">
        <f t="shared" si="3"/>
        <v>2</v>
      </c>
      <c r="I17" s="27">
        <f t="shared" si="4"/>
        <v>32</v>
      </c>
    </row>
    <row r="18" spans="1:9">
      <c r="A18" s="58"/>
      <c r="B18" s="72"/>
      <c r="C18" s="41" t="s">
        <v>13</v>
      </c>
      <c r="D18" s="26"/>
      <c r="E18" s="26">
        <v>3</v>
      </c>
      <c r="F18" s="26"/>
      <c r="G18" s="26"/>
      <c r="H18" s="26">
        <f t="shared" si="3"/>
        <v>3</v>
      </c>
      <c r="I18" s="27">
        <f t="shared" si="4"/>
        <v>48</v>
      </c>
    </row>
    <row r="19" spans="1:9">
      <c r="A19" s="58"/>
      <c r="B19" s="72"/>
      <c r="C19" s="31" t="s">
        <v>23</v>
      </c>
      <c r="D19" s="26"/>
      <c r="E19" s="26">
        <v>1</v>
      </c>
      <c r="F19" s="26"/>
      <c r="G19" s="26"/>
      <c r="H19" s="26">
        <f t="shared" si="3"/>
        <v>1</v>
      </c>
      <c r="I19" s="27">
        <f t="shared" si="4"/>
        <v>16</v>
      </c>
    </row>
    <row r="20" spans="1:9">
      <c r="A20" s="58"/>
      <c r="B20" s="72"/>
      <c r="C20" s="31" t="s">
        <v>19</v>
      </c>
      <c r="D20" s="26"/>
      <c r="E20" s="26"/>
      <c r="F20" s="26">
        <v>1</v>
      </c>
      <c r="G20" s="26"/>
      <c r="H20" s="26">
        <f>SUM(D20:G20)</f>
        <v>1</v>
      </c>
      <c r="I20" s="27">
        <f>H20*16</f>
        <v>16</v>
      </c>
    </row>
    <row r="21" spans="1:9" ht="15.75" thickBot="1">
      <c r="A21" s="59"/>
      <c r="B21" s="79"/>
      <c r="C21" s="42" t="s">
        <v>15</v>
      </c>
      <c r="D21" s="28">
        <f>SUM(D15:D20)</f>
        <v>6</v>
      </c>
      <c r="E21" s="28">
        <f>SUM(E15:E20)</f>
        <v>7</v>
      </c>
      <c r="F21" s="28">
        <f>SUM(F15:F20)</f>
        <v>9</v>
      </c>
      <c r="G21" s="28">
        <f>SUM(G15:G20)</f>
        <v>0</v>
      </c>
      <c r="H21" s="28">
        <f>SUM(H15:H20)</f>
        <v>22</v>
      </c>
      <c r="I21" s="29">
        <f>H21*16</f>
        <v>352</v>
      </c>
    </row>
    <row r="22" spans="1:9">
      <c r="A22" s="60">
        <v>3</v>
      </c>
      <c r="B22" s="61" t="s">
        <v>27</v>
      </c>
      <c r="C22" s="40" t="s">
        <v>64</v>
      </c>
      <c r="D22" s="24"/>
      <c r="E22" s="24">
        <v>6</v>
      </c>
      <c r="F22" s="24"/>
      <c r="G22" s="24"/>
      <c r="H22" s="24">
        <f>SUM(D22:G22)</f>
        <v>6</v>
      </c>
      <c r="I22" s="25">
        <f t="shared" si="4"/>
        <v>96</v>
      </c>
    </row>
    <row r="23" spans="1:9">
      <c r="A23" s="58"/>
      <c r="B23" s="62"/>
      <c r="C23" s="41" t="s">
        <v>10</v>
      </c>
      <c r="D23" s="26"/>
      <c r="E23" s="26">
        <v>1</v>
      </c>
      <c r="F23" s="26"/>
      <c r="G23" s="26"/>
      <c r="H23" s="26">
        <f>SUM(D23:G23)</f>
        <v>1</v>
      </c>
      <c r="I23" s="27">
        <f t="shared" si="4"/>
        <v>16</v>
      </c>
    </row>
    <row r="24" spans="1:9" ht="15.75" thickBot="1">
      <c r="A24" s="59"/>
      <c r="B24" s="63"/>
      <c r="C24" s="42" t="s">
        <v>15</v>
      </c>
      <c r="D24" s="28">
        <f>SUM(D22:D23)</f>
        <v>0</v>
      </c>
      <c r="E24" s="28">
        <f t="shared" ref="E24:G24" si="5">SUM(E22:E23)</f>
        <v>7</v>
      </c>
      <c r="F24" s="28">
        <f t="shared" si="5"/>
        <v>0</v>
      </c>
      <c r="G24" s="28">
        <f t="shared" si="5"/>
        <v>0</v>
      </c>
      <c r="H24" s="28">
        <f>SUM(H22:H23)</f>
        <v>7</v>
      </c>
      <c r="I24" s="29">
        <f>H24*16</f>
        <v>112</v>
      </c>
    </row>
    <row r="25" spans="1:9">
      <c r="A25" s="87">
        <v>4</v>
      </c>
      <c r="B25" s="61" t="s">
        <v>28</v>
      </c>
      <c r="C25" s="40" t="s">
        <v>64</v>
      </c>
      <c r="D25" s="24"/>
      <c r="E25" s="24"/>
      <c r="F25" s="24"/>
      <c r="G25" s="24">
        <v>4</v>
      </c>
      <c r="H25" s="24">
        <f t="shared" ref="H25:H27" si="6">SUM(D25:G25)</f>
        <v>4</v>
      </c>
      <c r="I25" s="25">
        <f>H25*16</f>
        <v>64</v>
      </c>
    </row>
    <row r="26" spans="1:9">
      <c r="A26" s="88"/>
      <c r="B26" s="62"/>
      <c r="C26" s="41" t="s">
        <v>12</v>
      </c>
      <c r="D26" s="26"/>
      <c r="E26" s="26"/>
      <c r="F26" s="26"/>
      <c r="G26" s="26">
        <v>1</v>
      </c>
      <c r="H26" s="26">
        <f t="shared" si="6"/>
        <v>1</v>
      </c>
      <c r="I26" s="27">
        <f>H26*16</f>
        <v>16</v>
      </c>
    </row>
    <row r="27" spans="1:9">
      <c r="A27" s="88"/>
      <c r="B27" s="62"/>
      <c r="C27" s="41" t="s">
        <v>16</v>
      </c>
      <c r="D27" s="26"/>
      <c r="E27" s="26"/>
      <c r="F27" s="26"/>
      <c r="G27" s="26">
        <v>1</v>
      </c>
      <c r="H27" s="26">
        <f t="shared" si="6"/>
        <v>1</v>
      </c>
      <c r="I27" s="27">
        <f>H27*16</f>
        <v>16</v>
      </c>
    </row>
    <row r="28" spans="1:9" ht="15.75" thickBot="1">
      <c r="A28" s="89"/>
      <c r="B28" s="90"/>
      <c r="C28" s="42" t="s">
        <v>15</v>
      </c>
      <c r="D28" s="28">
        <f>SUM(D25:D27)</f>
        <v>0</v>
      </c>
      <c r="E28" s="28">
        <f t="shared" ref="E28:G28" si="7">SUM(E25:E27)</f>
        <v>0</v>
      </c>
      <c r="F28" s="28">
        <f t="shared" si="7"/>
        <v>0</v>
      </c>
      <c r="G28" s="28">
        <f t="shared" si="7"/>
        <v>6</v>
      </c>
      <c r="H28" s="28">
        <f>SUM(D28:G28)</f>
        <v>6</v>
      </c>
      <c r="I28" s="29">
        <f>H28*16</f>
        <v>96</v>
      </c>
    </row>
    <row r="29" spans="1:9">
      <c r="A29" s="60">
        <v>5</v>
      </c>
      <c r="B29" s="61" t="s">
        <v>29</v>
      </c>
      <c r="C29" s="40" t="s">
        <v>64</v>
      </c>
      <c r="D29" s="30"/>
      <c r="E29" s="30"/>
      <c r="F29" s="30"/>
      <c r="G29" s="30">
        <v>7</v>
      </c>
      <c r="H29" s="24">
        <f t="shared" ref="H29:H39" si="8">SUM(D29:G29)</f>
        <v>7</v>
      </c>
      <c r="I29" s="25">
        <f t="shared" ref="I29:I32" si="9">H29*24</f>
        <v>168</v>
      </c>
    </row>
    <row r="30" spans="1:9">
      <c r="A30" s="58"/>
      <c r="B30" s="62"/>
      <c r="C30" s="41" t="s">
        <v>10</v>
      </c>
      <c r="D30" s="31"/>
      <c r="E30" s="31">
        <v>4</v>
      </c>
      <c r="F30" s="31"/>
      <c r="G30" s="31">
        <v>4</v>
      </c>
      <c r="H30" s="26">
        <f t="shared" si="8"/>
        <v>8</v>
      </c>
      <c r="I30" s="27">
        <f t="shared" si="9"/>
        <v>192</v>
      </c>
    </row>
    <row r="31" spans="1:9">
      <c r="A31" s="58"/>
      <c r="B31" s="62"/>
      <c r="C31" s="41" t="s">
        <v>19</v>
      </c>
      <c r="D31" s="31"/>
      <c r="E31" s="31">
        <v>1</v>
      </c>
      <c r="F31" s="31"/>
      <c r="G31" s="31"/>
      <c r="H31" s="26">
        <f t="shared" si="8"/>
        <v>1</v>
      </c>
      <c r="I31" s="27">
        <f t="shared" si="9"/>
        <v>24</v>
      </c>
    </row>
    <row r="32" spans="1:9">
      <c r="A32" s="58"/>
      <c r="B32" s="62"/>
      <c r="C32" s="41" t="s">
        <v>17</v>
      </c>
      <c r="D32" s="31"/>
      <c r="E32" s="31">
        <v>1</v>
      </c>
      <c r="F32" s="31"/>
      <c r="G32" s="31">
        <v>1</v>
      </c>
      <c r="H32" s="26">
        <f t="shared" si="8"/>
        <v>2</v>
      </c>
      <c r="I32" s="27">
        <f t="shared" si="9"/>
        <v>48</v>
      </c>
    </row>
    <row r="33" spans="1:9" ht="15.75" thickBot="1">
      <c r="A33" s="59"/>
      <c r="B33" s="63"/>
      <c r="C33" s="28" t="s">
        <v>15</v>
      </c>
      <c r="D33" s="32">
        <f>SUM(D29:D32)</f>
        <v>0</v>
      </c>
      <c r="E33" s="32">
        <f t="shared" ref="E33:G33" si="10">SUM(E29:E32)</f>
        <v>6</v>
      </c>
      <c r="F33" s="32">
        <f t="shared" si="10"/>
        <v>0</v>
      </c>
      <c r="G33" s="32">
        <f t="shared" si="10"/>
        <v>12</v>
      </c>
      <c r="H33" s="28">
        <f>SUM(D33:G33)</f>
        <v>18</v>
      </c>
      <c r="I33" s="29">
        <f>H33*24</f>
        <v>432</v>
      </c>
    </row>
    <row r="34" spans="1:9">
      <c r="A34" s="60">
        <v>6</v>
      </c>
      <c r="B34" s="61" t="s">
        <v>30</v>
      </c>
      <c r="C34" s="40" t="s">
        <v>64</v>
      </c>
      <c r="D34" s="30"/>
      <c r="E34" s="30"/>
      <c r="F34" s="30">
        <v>5</v>
      </c>
      <c r="G34" s="30"/>
      <c r="H34" s="24">
        <f t="shared" si="8"/>
        <v>5</v>
      </c>
      <c r="I34" s="25">
        <f t="shared" ref="I34:I39" si="11">H34*16</f>
        <v>80</v>
      </c>
    </row>
    <row r="35" spans="1:9">
      <c r="A35" s="58"/>
      <c r="B35" s="62"/>
      <c r="C35" s="41" t="s">
        <v>10</v>
      </c>
      <c r="D35" s="31"/>
      <c r="E35" s="31"/>
      <c r="F35" s="31">
        <v>7</v>
      </c>
      <c r="G35" s="31"/>
      <c r="H35" s="26">
        <f t="shared" si="8"/>
        <v>7</v>
      </c>
      <c r="I35" s="27">
        <f t="shared" si="11"/>
        <v>112</v>
      </c>
    </row>
    <row r="36" spans="1:9" ht="15.75" thickBot="1">
      <c r="A36" s="59"/>
      <c r="B36" s="63"/>
      <c r="C36" s="28" t="s">
        <v>15</v>
      </c>
      <c r="D36" s="32">
        <f>SUM(D34:D35)</f>
        <v>0</v>
      </c>
      <c r="E36" s="32">
        <f>SUM(E34:E35)</f>
        <v>0</v>
      </c>
      <c r="F36" s="32">
        <f>SUM(F34:F35)</f>
        <v>12</v>
      </c>
      <c r="G36" s="32">
        <f>SUM(G34:G35)</f>
        <v>0</v>
      </c>
      <c r="H36" s="28">
        <f>SUM(D36:G36)</f>
        <v>12</v>
      </c>
      <c r="I36" s="29">
        <f t="shared" si="11"/>
        <v>192</v>
      </c>
    </row>
    <row r="37" spans="1:9">
      <c r="A37" s="60">
        <v>7</v>
      </c>
      <c r="B37" s="61" t="s">
        <v>31</v>
      </c>
      <c r="C37" s="40" t="s">
        <v>64</v>
      </c>
      <c r="D37" s="30"/>
      <c r="E37" s="30"/>
      <c r="F37" s="30">
        <v>7</v>
      </c>
      <c r="G37" s="30"/>
      <c r="H37" s="24">
        <f t="shared" si="8"/>
        <v>7</v>
      </c>
      <c r="I37" s="25">
        <f t="shared" si="11"/>
        <v>112</v>
      </c>
    </row>
    <row r="38" spans="1:9">
      <c r="A38" s="58"/>
      <c r="B38" s="62"/>
      <c r="C38" s="41" t="s">
        <v>10</v>
      </c>
      <c r="D38" s="31"/>
      <c r="E38" s="31"/>
      <c r="F38" s="31">
        <v>3</v>
      </c>
      <c r="G38" s="31"/>
      <c r="H38" s="26">
        <f t="shared" si="8"/>
        <v>3</v>
      </c>
      <c r="I38" s="27">
        <f t="shared" si="11"/>
        <v>48</v>
      </c>
    </row>
    <row r="39" spans="1:9" ht="15.75" thickBot="1">
      <c r="A39" s="59"/>
      <c r="B39" s="63"/>
      <c r="C39" s="28" t="s">
        <v>15</v>
      </c>
      <c r="D39" s="32">
        <f>SUM(D37:D38)</f>
        <v>0</v>
      </c>
      <c r="E39" s="32">
        <f>SUM(E37:E38)</f>
        <v>0</v>
      </c>
      <c r="F39" s="32">
        <f>SUM(F37:F38)</f>
        <v>10</v>
      </c>
      <c r="G39" s="32">
        <f>SUM(G37:G38)</f>
        <v>0</v>
      </c>
      <c r="H39" s="28">
        <f t="shared" si="8"/>
        <v>10</v>
      </c>
      <c r="I39" s="29">
        <f t="shared" si="11"/>
        <v>160</v>
      </c>
    </row>
    <row r="40" spans="1:9">
      <c r="A40" s="60">
        <v>8</v>
      </c>
      <c r="B40" s="61" t="s">
        <v>32</v>
      </c>
      <c r="C40" s="30" t="s">
        <v>64</v>
      </c>
      <c r="D40" s="30"/>
      <c r="E40" s="30"/>
      <c r="F40" s="30">
        <v>8</v>
      </c>
      <c r="G40" s="30"/>
      <c r="H40" s="24">
        <f>SUM(D40:G40)</f>
        <v>8</v>
      </c>
      <c r="I40" s="25">
        <f>H40*40</f>
        <v>320</v>
      </c>
    </row>
    <row r="41" spans="1:9">
      <c r="A41" s="58"/>
      <c r="B41" s="62"/>
      <c r="C41" s="31" t="s">
        <v>19</v>
      </c>
      <c r="D41" s="31"/>
      <c r="E41" s="31"/>
      <c r="F41" s="31">
        <v>2</v>
      </c>
      <c r="G41" s="31"/>
      <c r="H41" s="26">
        <f>SUM(D41:G41)</f>
        <v>2</v>
      </c>
      <c r="I41" s="27">
        <f>H41*40</f>
        <v>80</v>
      </c>
    </row>
    <row r="42" spans="1:9">
      <c r="A42" s="58"/>
      <c r="B42" s="62"/>
      <c r="C42" s="31" t="s">
        <v>21</v>
      </c>
      <c r="D42" s="31"/>
      <c r="E42" s="31"/>
      <c r="F42" s="31">
        <v>2</v>
      </c>
      <c r="G42" s="31"/>
      <c r="H42" s="26">
        <f>SUM(D42:G42)</f>
        <v>2</v>
      </c>
      <c r="I42" s="27">
        <f>H42*40</f>
        <v>80</v>
      </c>
    </row>
    <row r="43" spans="1:9" ht="15.75" thickBot="1">
      <c r="A43" s="59"/>
      <c r="B43" s="63"/>
      <c r="C43" s="42" t="s">
        <v>15</v>
      </c>
      <c r="D43" s="32">
        <f>SUM(D40:D42)</f>
        <v>0</v>
      </c>
      <c r="E43" s="32">
        <f t="shared" ref="E43:H43" si="12">SUM(E40:E42)</f>
        <v>0</v>
      </c>
      <c r="F43" s="32">
        <f t="shared" si="12"/>
        <v>12</v>
      </c>
      <c r="G43" s="32">
        <f t="shared" si="12"/>
        <v>0</v>
      </c>
      <c r="H43" s="28">
        <f t="shared" si="12"/>
        <v>12</v>
      </c>
      <c r="I43" s="29">
        <f>SUM(I40:I42)</f>
        <v>480</v>
      </c>
    </row>
    <row r="44" spans="1:9">
      <c r="A44" s="60">
        <v>9</v>
      </c>
      <c r="B44" s="61" t="s">
        <v>33</v>
      </c>
      <c r="C44" s="30" t="s">
        <v>64</v>
      </c>
      <c r="D44" s="24"/>
      <c r="E44" s="24">
        <v>10</v>
      </c>
      <c r="F44" s="24"/>
      <c r="G44" s="24"/>
      <c r="H44" s="24">
        <f>SUM(D44:G44)</f>
        <v>10</v>
      </c>
      <c r="I44" s="25">
        <f>H44*16</f>
        <v>160</v>
      </c>
    </row>
    <row r="45" spans="1:9">
      <c r="A45" s="58"/>
      <c r="B45" s="62"/>
      <c r="C45" s="31" t="s">
        <v>19</v>
      </c>
      <c r="D45" s="26"/>
      <c r="E45" s="26">
        <v>1</v>
      </c>
      <c r="F45" s="26"/>
      <c r="G45" s="26"/>
      <c r="H45" s="26">
        <f>SUM(D45:G45)</f>
        <v>1</v>
      </c>
      <c r="I45" s="27">
        <f>H45*16</f>
        <v>16</v>
      </c>
    </row>
    <row r="46" spans="1:9">
      <c r="A46" s="58"/>
      <c r="B46" s="62"/>
      <c r="C46" s="31" t="s">
        <v>21</v>
      </c>
      <c r="D46" s="26"/>
      <c r="E46" s="26">
        <v>3</v>
      </c>
      <c r="F46" s="26"/>
      <c r="G46" s="26"/>
      <c r="H46" s="26">
        <f>SUM(D46:G46)</f>
        <v>3</v>
      </c>
      <c r="I46" s="27">
        <f>H46*16</f>
        <v>48</v>
      </c>
    </row>
    <row r="47" spans="1:9" ht="15.75" thickBot="1">
      <c r="A47" s="59"/>
      <c r="B47" s="63"/>
      <c r="C47" s="32" t="s">
        <v>15</v>
      </c>
      <c r="D47" s="28">
        <f t="shared" ref="D47:G47" si="13">SUM(D44:D46)</f>
        <v>0</v>
      </c>
      <c r="E47" s="28">
        <f t="shared" si="13"/>
        <v>14</v>
      </c>
      <c r="F47" s="28">
        <f t="shared" si="13"/>
        <v>0</v>
      </c>
      <c r="G47" s="28">
        <f t="shared" si="13"/>
        <v>0</v>
      </c>
      <c r="H47" s="28">
        <f>SUM(H44:H46)</f>
        <v>14</v>
      </c>
      <c r="I47" s="29">
        <f>SUM(I44:I46)</f>
        <v>224</v>
      </c>
    </row>
    <row r="48" spans="1:9">
      <c r="A48" s="58">
        <v>10</v>
      </c>
      <c r="B48" s="72" t="s">
        <v>34</v>
      </c>
      <c r="C48" s="41" t="s">
        <v>10</v>
      </c>
      <c r="D48" s="31">
        <v>4</v>
      </c>
      <c r="E48" s="31"/>
      <c r="F48" s="31">
        <v>5</v>
      </c>
      <c r="G48" s="31"/>
      <c r="H48" s="26">
        <f t="shared" ref="H48:H51" si="14">SUM(D48:G48)</f>
        <v>9</v>
      </c>
      <c r="I48" s="27">
        <f t="shared" ref="I48:I51" si="15">H48*16</f>
        <v>144</v>
      </c>
    </row>
    <row r="49" spans="1:9">
      <c r="A49" s="58"/>
      <c r="B49" s="72"/>
      <c r="C49" s="41" t="s">
        <v>12</v>
      </c>
      <c r="D49" s="31">
        <v>1</v>
      </c>
      <c r="E49" s="31"/>
      <c r="F49" s="31"/>
      <c r="G49" s="31"/>
      <c r="H49" s="26">
        <f t="shared" si="14"/>
        <v>1</v>
      </c>
      <c r="I49" s="27">
        <f t="shared" si="15"/>
        <v>16</v>
      </c>
    </row>
    <row r="50" spans="1:9">
      <c r="A50" s="58"/>
      <c r="B50" s="72"/>
      <c r="C50" s="41" t="s">
        <v>16</v>
      </c>
      <c r="D50" s="31">
        <v>2</v>
      </c>
      <c r="E50" s="31"/>
      <c r="F50" s="31">
        <v>2</v>
      </c>
      <c r="G50" s="31"/>
      <c r="H50" s="26">
        <f t="shared" si="14"/>
        <v>4</v>
      </c>
      <c r="I50" s="27">
        <f t="shared" si="15"/>
        <v>64</v>
      </c>
    </row>
    <row r="51" spans="1:9">
      <c r="A51" s="58"/>
      <c r="B51" s="72"/>
      <c r="C51" s="41" t="s">
        <v>14</v>
      </c>
      <c r="D51" s="31"/>
      <c r="E51" s="31"/>
      <c r="F51" s="31">
        <v>1</v>
      </c>
      <c r="G51" s="31"/>
      <c r="H51" s="26">
        <f t="shared" si="14"/>
        <v>1</v>
      </c>
      <c r="I51" s="27">
        <f t="shared" si="15"/>
        <v>16</v>
      </c>
    </row>
    <row r="52" spans="1:9" ht="15.75" thickBot="1">
      <c r="A52" s="59"/>
      <c r="B52" s="79"/>
      <c r="C52" s="42" t="s">
        <v>15</v>
      </c>
      <c r="D52" s="32">
        <f>SUM(D48:D51)</f>
        <v>7</v>
      </c>
      <c r="E52" s="32">
        <f>SUM(E48:E51)</f>
        <v>0</v>
      </c>
      <c r="F52" s="32">
        <f>SUM(F48:F51)</f>
        <v>8</v>
      </c>
      <c r="G52" s="32">
        <f>SUM(G48:G51)</f>
        <v>0</v>
      </c>
      <c r="H52" s="28">
        <f>SUM(D52:G52)</f>
        <v>15</v>
      </c>
      <c r="I52" s="29">
        <f>H52*16</f>
        <v>240</v>
      </c>
    </row>
    <row r="53" spans="1:9">
      <c r="A53" s="60">
        <v>11</v>
      </c>
      <c r="B53" s="61" t="s">
        <v>35</v>
      </c>
      <c r="C53" s="30" t="s">
        <v>14</v>
      </c>
      <c r="D53" s="24">
        <v>13</v>
      </c>
      <c r="E53" s="35"/>
      <c r="F53" s="24">
        <v>8</v>
      </c>
      <c r="G53" s="24">
        <v>11</v>
      </c>
      <c r="H53" s="24">
        <f>SUM(D53:G53)</f>
        <v>32</v>
      </c>
      <c r="I53" s="25">
        <f>H53*16</f>
        <v>512</v>
      </c>
    </row>
    <row r="54" spans="1:9" ht="15.75" thickBot="1">
      <c r="A54" s="59"/>
      <c r="B54" s="63"/>
      <c r="C54" s="32" t="s">
        <v>15</v>
      </c>
      <c r="D54" s="28">
        <f>SUM(D53)</f>
        <v>13</v>
      </c>
      <c r="E54" s="28">
        <f>SUM(E53)</f>
        <v>0</v>
      </c>
      <c r="F54" s="28">
        <f>SUM(F53)</f>
        <v>8</v>
      </c>
      <c r="G54" s="28">
        <f>SUM(G53)</f>
        <v>11</v>
      </c>
      <c r="H54" s="28">
        <f>SUM(H53:H53)</f>
        <v>32</v>
      </c>
      <c r="I54" s="29">
        <f>SUM(I53:I53)</f>
        <v>512</v>
      </c>
    </row>
    <row r="55" spans="1:9">
      <c r="A55" s="83">
        <v>12</v>
      </c>
      <c r="B55" s="61" t="s">
        <v>36</v>
      </c>
      <c r="C55" s="45" t="s">
        <v>10</v>
      </c>
      <c r="D55" s="30">
        <v>5</v>
      </c>
      <c r="E55" s="30">
        <v>1</v>
      </c>
      <c r="F55" s="30"/>
      <c r="G55" s="30"/>
      <c r="H55" s="24">
        <f t="shared" ref="H55:H62" si="16">SUM(D55:G55)</f>
        <v>6</v>
      </c>
      <c r="I55" s="25">
        <f>H55*16</f>
        <v>96</v>
      </c>
    </row>
    <row r="56" spans="1:9">
      <c r="A56" s="84"/>
      <c r="B56" s="62"/>
      <c r="C56" s="46" t="s">
        <v>13</v>
      </c>
      <c r="D56" s="31">
        <v>1</v>
      </c>
      <c r="E56" s="31">
        <v>1</v>
      </c>
      <c r="F56" s="31"/>
      <c r="G56" s="31"/>
      <c r="H56" s="26">
        <f t="shared" si="16"/>
        <v>2</v>
      </c>
      <c r="I56" s="27">
        <f t="shared" ref="I56:I62" si="17">H56*16</f>
        <v>32</v>
      </c>
    </row>
    <row r="57" spans="1:9">
      <c r="A57" s="84"/>
      <c r="B57" s="62"/>
      <c r="C57" s="46" t="s">
        <v>23</v>
      </c>
      <c r="D57" s="31"/>
      <c r="E57" s="31">
        <v>2</v>
      </c>
      <c r="F57" s="31"/>
      <c r="G57" s="31"/>
      <c r="H57" s="26">
        <f t="shared" si="16"/>
        <v>2</v>
      </c>
      <c r="I57" s="27">
        <f t="shared" si="17"/>
        <v>32</v>
      </c>
    </row>
    <row r="58" spans="1:9">
      <c r="A58" s="84"/>
      <c r="B58" s="62"/>
      <c r="C58" s="46" t="s">
        <v>37</v>
      </c>
      <c r="D58" s="31"/>
      <c r="E58" s="31">
        <v>1</v>
      </c>
      <c r="F58" s="31"/>
      <c r="G58" s="31"/>
      <c r="H58" s="26">
        <f t="shared" si="16"/>
        <v>1</v>
      </c>
      <c r="I58" s="27">
        <f t="shared" si="17"/>
        <v>16</v>
      </c>
    </row>
    <row r="59" spans="1:9">
      <c r="A59" s="84"/>
      <c r="B59" s="62"/>
      <c r="C59" s="46" t="s">
        <v>38</v>
      </c>
      <c r="D59" s="31">
        <v>1</v>
      </c>
      <c r="E59" s="31"/>
      <c r="F59" s="31"/>
      <c r="G59" s="31"/>
      <c r="H59" s="26">
        <f t="shared" si="16"/>
        <v>1</v>
      </c>
      <c r="I59" s="27">
        <f t="shared" si="17"/>
        <v>16</v>
      </c>
    </row>
    <row r="60" spans="1:9">
      <c r="A60" s="84"/>
      <c r="B60" s="62"/>
      <c r="C60" s="31" t="s">
        <v>16</v>
      </c>
      <c r="D60" s="31">
        <v>1</v>
      </c>
      <c r="E60" s="31"/>
      <c r="F60" s="31"/>
      <c r="G60" s="31"/>
      <c r="H60" s="26">
        <f t="shared" si="16"/>
        <v>1</v>
      </c>
      <c r="I60" s="27">
        <f t="shared" si="17"/>
        <v>16</v>
      </c>
    </row>
    <row r="61" spans="1:9">
      <c r="A61" s="84"/>
      <c r="B61" s="62"/>
      <c r="C61" s="31" t="s">
        <v>22</v>
      </c>
      <c r="D61" s="31"/>
      <c r="E61" s="31">
        <v>1</v>
      </c>
      <c r="F61" s="31"/>
      <c r="G61" s="31"/>
      <c r="H61" s="26">
        <f t="shared" si="16"/>
        <v>1</v>
      </c>
      <c r="I61" s="27">
        <f t="shared" si="17"/>
        <v>16</v>
      </c>
    </row>
    <row r="62" spans="1:9">
      <c r="A62" s="84"/>
      <c r="B62" s="62"/>
      <c r="C62" s="31" t="s">
        <v>14</v>
      </c>
      <c r="D62" s="31">
        <v>3</v>
      </c>
      <c r="E62" s="31"/>
      <c r="F62" s="31"/>
      <c r="G62" s="31"/>
      <c r="H62" s="26">
        <f t="shared" si="16"/>
        <v>3</v>
      </c>
      <c r="I62" s="27">
        <f t="shared" si="17"/>
        <v>48</v>
      </c>
    </row>
    <row r="63" spans="1:9" ht="15.75" thickBot="1">
      <c r="A63" s="85"/>
      <c r="B63" s="63"/>
      <c r="C63" s="32" t="s">
        <v>15</v>
      </c>
      <c r="D63" s="28">
        <f>SUM(D55:D62)</f>
        <v>11</v>
      </c>
      <c r="E63" s="28">
        <f t="shared" ref="E63:G63" si="18">SUM(E55:E62)</f>
        <v>6</v>
      </c>
      <c r="F63" s="28">
        <f t="shared" si="18"/>
        <v>0</v>
      </c>
      <c r="G63" s="28">
        <f t="shared" si="18"/>
        <v>0</v>
      </c>
      <c r="H63" s="28">
        <f>SUM(D63:G63)</f>
        <v>17</v>
      </c>
      <c r="I63" s="29">
        <f>SUM(I55:I62)</f>
        <v>272</v>
      </c>
    </row>
    <row r="64" spans="1:9">
      <c r="A64" s="54">
        <v>13</v>
      </c>
      <c r="B64" s="51" t="s">
        <v>39</v>
      </c>
      <c r="C64" s="21" t="s">
        <v>10</v>
      </c>
      <c r="D64" s="15">
        <v>8</v>
      </c>
      <c r="E64" s="15">
        <v>5</v>
      </c>
      <c r="F64" s="15"/>
      <c r="G64" s="15">
        <v>6</v>
      </c>
      <c r="H64" s="15">
        <f t="shared" ref="H64:H74" si="19">SUM(D64:G64)</f>
        <v>19</v>
      </c>
      <c r="I64" s="16">
        <f t="shared" ref="I64:I74" si="20">H64*16</f>
        <v>304</v>
      </c>
    </row>
    <row r="65" spans="1:9">
      <c r="A65" s="55"/>
      <c r="B65" s="52"/>
      <c r="C65" s="23" t="s">
        <v>12</v>
      </c>
      <c r="D65" s="17">
        <v>3</v>
      </c>
      <c r="E65" s="17"/>
      <c r="F65" s="17"/>
      <c r="G65" s="17"/>
      <c r="H65" s="17">
        <f t="shared" si="19"/>
        <v>3</v>
      </c>
      <c r="I65" s="18">
        <f t="shared" si="20"/>
        <v>48</v>
      </c>
    </row>
    <row r="66" spans="1:9">
      <c r="A66" s="55"/>
      <c r="B66" s="52"/>
      <c r="C66" s="23" t="s">
        <v>23</v>
      </c>
      <c r="D66" s="17"/>
      <c r="E66" s="17">
        <v>1</v>
      </c>
      <c r="F66" s="17"/>
      <c r="G66" s="17"/>
      <c r="H66" s="17">
        <f t="shared" si="19"/>
        <v>1</v>
      </c>
      <c r="I66" s="18">
        <f t="shared" si="20"/>
        <v>16</v>
      </c>
    </row>
    <row r="67" spans="1:9">
      <c r="A67" s="55"/>
      <c r="B67" s="52"/>
      <c r="C67" s="23" t="s">
        <v>19</v>
      </c>
      <c r="D67" s="17"/>
      <c r="E67" s="17">
        <v>1</v>
      </c>
      <c r="F67" s="17"/>
      <c r="G67" s="17"/>
      <c r="H67" s="17">
        <f t="shared" si="19"/>
        <v>1</v>
      </c>
      <c r="I67" s="18">
        <f t="shared" si="20"/>
        <v>16</v>
      </c>
    </row>
    <row r="68" spans="1:9">
      <c r="A68" s="55"/>
      <c r="B68" s="52"/>
      <c r="C68" s="23" t="s">
        <v>40</v>
      </c>
      <c r="D68" s="17"/>
      <c r="E68" s="17">
        <v>1</v>
      </c>
      <c r="F68" s="17"/>
      <c r="G68" s="17"/>
      <c r="H68" s="17">
        <f t="shared" si="19"/>
        <v>1</v>
      </c>
      <c r="I68" s="18">
        <f t="shared" si="20"/>
        <v>16</v>
      </c>
    </row>
    <row r="69" spans="1:9">
      <c r="A69" s="55"/>
      <c r="B69" s="52"/>
      <c r="C69" s="23" t="s">
        <v>37</v>
      </c>
      <c r="D69" s="17">
        <v>2</v>
      </c>
      <c r="E69" s="17">
        <v>2</v>
      </c>
      <c r="F69" s="17"/>
      <c r="G69" s="17">
        <v>1</v>
      </c>
      <c r="H69" s="17">
        <f t="shared" si="19"/>
        <v>5</v>
      </c>
      <c r="I69" s="18">
        <f t="shared" si="20"/>
        <v>80</v>
      </c>
    </row>
    <row r="70" spans="1:9">
      <c r="A70" s="55"/>
      <c r="B70" s="52"/>
      <c r="C70" s="23" t="s">
        <v>38</v>
      </c>
      <c r="D70" s="17">
        <v>2</v>
      </c>
      <c r="E70" s="17">
        <v>1</v>
      </c>
      <c r="F70" s="17"/>
      <c r="G70" s="17">
        <v>2</v>
      </c>
      <c r="H70" s="17">
        <f t="shared" si="19"/>
        <v>5</v>
      </c>
      <c r="I70" s="18">
        <f t="shared" si="20"/>
        <v>80</v>
      </c>
    </row>
    <row r="71" spans="1:9">
      <c r="A71" s="55"/>
      <c r="B71" s="52"/>
      <c r="C71" s="23" t="s">
        <v>20</v>
      </c>
      <c r="D71" s="17">
        <v>1</v>
      </c>
      <c r="E71" s="17"/>
      <c r="F71" s="17"/>
      <c r="G71" s="17"/>
      <c r="H71" s="17">
        <f t="shared" si="19"/>
        <v>1</v>
      </c>
      <c r="I71" s="18">
        <f t="shared" si="20"/>
        <v>16</v>
      </c>
    </row>
    <row r="72" spans="1:9">
      <c r="A72" s="55"/>
      <c r="B72" s="52"/>
      <c r="C72" s="23" t="s">
        <v>21</v>
      </c>
      <c r="D72" s="17">
        <v>1</v>
      </c>
      <c r="E72" s="17">
        <v>1</v>
      </c>
      <c r="F72" s="17"/>
      <c r="G72" s="17">
        <v>4</v>
      </c>
      <c r="H72" s="17">
        <f t="shared" si="19"/>
        <v>6</v>
      </c>
      <c r="I72" s="18">
        <f t="shared" si="20"/>
        <v>96</v>
      </c>
    </row>
    <row r="73" spans="1:9">
      <c r="A73" s="55"/>
      <c r="B73" s="52"/>
      <c r="C73" s="23" t="s">
        <v>14</v>
      </c>
      <c r="D73" s="17"/>
      <c r="E73" s="17">
        <v>1</v>
      </c>
      <c r="F73" s="17"/>
      <c r="G73" s="17"/>
      <c r="H73" s="17">
        <f t="shared" si="19"/>
        <v>1</v>
      </c>
      <c r="I73" s="18">
        <f t="shared" si="20"/>
        <v>16</v>
      </c>
    </row>
    <row r="74" spans="1:9">
      <c r="A74" s="55"/>
      <c r="B74" s="52"/>
      <c r="C74" s="23" t="s">
        <v>17</v>
      </c>
      <c r="D74" s="17">
        <v>5</v>
      </c>
      <c r="E74" s="17"/>
      <c r="F74" s="17"/>
      <c r="G74" s="17">
        <v>1</v>
      </c>
      <c r="H74" s="17">
        <f t="shared" si="19"/>
        <v>6</v>
      </c>
      <c r="I74" s="18">
        <f t="shared" si="20"/>
        <v>96</v>
      </c>
    </row>
    <row r="75" spans="1:9" ht="15.75" thickBot="1">
      <c r="A75" s="56"/>
      <c r="B75" s="53"/>
      <c r="C75" s="22" t="s">
        <v>15</v>
      </c>
      <c r="D75" s="19">
        <f>SUM(D64:D74)</f>
        <v>22</v>
      </c>
      <c r="E75" s="19">
        <f t="shared" ref="E75:G75" si="21">SUM(E64:E74)</f>
        <v>13</v>
      </c>
      <c r="F75" s="19">
        <f t="shared" si="21"/>
        <v>0</v>
      </c>
      <c r="G75" s="19">
        <f t="shared" si="21"/>
        <v>14</v>
      </c>
      <c r="H75" s="19">
        <f>SUM(D75:G75)</f>
        <v>49</v>
      </c>
      <c r="I75" s="20">
        <f>SUM(I64:I74)</f>
        <v>784</v>
      </c>
    </row>
    <row r="76" spans="1:9" ht="16.5" thickBot="1">
      <c r="A76" s="86" t="s">
        <v>69</v>
      </c>
      <c r="B76" s="86"/>
      <c r="C76" s="86"/>
      <c r="D76" s="86"/>
      <c r="E76" s="86"/>
      <c r="F76" s="86"/>
      <c r="G76" s="86"/>
      <c r="H76" s="86"/>
      <c r="I76" s="86"/>
    </row>
    <row r="77" spans="1:9">
      <c r="A77" s="54">
        <v>14</v>
      </c>
      <c r="B77" s="51" t="s">
        <v>41</v>
      </c>
      <c r="C77" s="21" t="s">
        <v>10</v>
      </c>
      <c r="D77" s="15">
        <v>2</v>
      </c>
      <c r="E77" s="15">
        <v>1</v>
      </c>
      <c r="F77" s="15"/>
      <c r="G77" s="15">
        <v>2</v>
      </c>
      <c r="H77" s="15">
        <f t="shared" ref="H77:H95" si="22">SUM(D77:G77)</f>
        <v>5</v>
      </c>
      <c r="I77" s="16">
        <f>H77*40</f>
        <v>200</v>
      </c>
    </row>
    <row r="78" spans="1:9">
      <c r="A78" s="55"/>
      <c r="B78" s="52"/>
      <c r="C78" s="23" t="s">
        <v>11</v>
      </c>
      <c r="D78" s="17"/>
      <c r="E78" s="17">
        <v>1</v>
      </c>
      <c r="F78" s="17"/>
      <c r="G78" s="17">
        <v>1</v>
      </c>
      <c r="H78" s="17">
        <f t="shared" si="22"/>
        <v>2</v>
      </c>
      <c r="I78" s="18">
        <f t="shared" ref="I78:I86" si="23">H78*40</f>
        <v>80</v>
      </c>
    </row>
    <row r="79" spans="1:9">
      <c r="A79" s="55"/>
      <c r="B79" s="52"/>
      <c r="C79" s="23" t="s">
        <v>12</v>
      </c>
      <c r="D79" s="17">
        <v>2</v>
      </c>
      <c r="E79" s="17"/>
      <c r="F79" s="17"/>
      <c r="G79" s="17">
        <v>2</v>
      </c>
      <c r="H79" s="17">
        <f t="shared" si="22"/>
        <v>4</v>
      </c>
      <c r="I79" s="18">
        <f t="shared" si="23"/>
        <v>160</v>
      </c>
    </row>
    <row r="80" spans="1:9">
      <c r="A80" s="58"/>
      <c r="B80" s="62"/>
      <c r="C80" s="31" t="s">
        <v>13</v>
      </c>
      <c r="D80" s="26"/>
      <c r="E80" s="26">
        <v>2</v>
      </c>
      <c r="F80" s="26"/>
      <c r="G80" s="26"/>
      <c r="H80" s="26">
        <f>SUM(D80:G80)</f>
        <v>2</v>
      </c>
      <c r="I80" s="27">
        <f>H80*40</f>
        <v>80</v>
      </c>
    </row>
    <row r="81" spans="1:9">
      <c r="A81" s="55"/>
      <c r="B81" s="52"/>
      <c r="C81" s="23" t="s">
        <v>37</v>
      </c>
      <c r="D81" s="17"/>
      <c r="E81" s="17">
        <v>1</v>
      </c>
      <c r="F81" s="17"/>
      <c r="G81" s="17"/>
      <c r="H81" s="17">
        <f>SUM(D81:G81)</f>
        <v>1</v>
      </c>
      <c r="I81" s="18">
        <f>H81*40</f>
        <v>40</v>
      </c>
    </row>
    <row r="82" spans="1:9">
      <c r="A82" s="55"/>
      <c r="B82" s="52"/>
      <c r="C82" s="23" t="s">
        <v>20</v>
      </c>
      <c r="D82" s="17">
        <v>1</v>
      </c>
      <c r="E82" s="17"/>
      <c r="F82" s="17"/>
      <c r="G82" s="17"/>
      <c r="H82" s="17">
        <f t="shared" si="22"/>
        <v>1</v>
      </c>
      <c r="I82" s="18">
        <f t="shared" si="23"/>
        <v>40</v>
      </c>
    </row>
    <row r="83" spans="1:9">
      <c r="A83" s="55"/>
      <c r="B83" s="52"/>
      <c r="C83" s="23" t="s">
        <v>21</v>
      </c>
      <c r="D83" s="17"/>
      <c r="E83" s="17">
        <v>1</v>
      </c>
      <c r="F83" s="17"/>
      <c r="G83" s="17"/>
      <c r="H83" s="17">
        <f t="shared" si="22"/>
        <v>1</v>
      </c>
      <c r="I83" s="18">
        <f t="shared" si="23"/>
        <v>40</v>
      </c>
    </row>
    <row r="84" spans="1:9">
      <c r="A84" s="55"/>
      <c r="B84" s="52"/>
      <c r="C84" s="23" t="s">
        <v>22</v>
      </c>
      <c r="D84" s="17">
        <v>1</v>
      </c>
      <c r="E84" s="17">
        <v>1</v>
      </c>
      <c r="F84" s="17"/>
      <c r="G84" s="17">
        <v>2</v>
      </c>
      <c r="H84" s="17">
        <f t="shared" si="22"/>
        <v>4</v>
      </c>
      <c r="I84" s="18">
        <f t="shared" si="23"/>
        <v>160</v>
      </c>
    </row>
    <row r="85" spans="1:9">
      <c r="A85" s="55"/>
      <c r="B85" s="52"/>
      <c r="C85" s="23" t="s">
        <v>14</v>
      </c>
      <c r="D85" s="17">
        <v>2</v>
      </c>
      <c r="E85" s="17">
        <v>1</v>
      </c>
      <c r="F85" s="17"/>
      <c r="G85" s="17">
        <v>1</v>
      </c>
      <c r="H85" s="17">
        <f t="shared" si="22"/>
        <v>4</v>
      </c>
      <c r="I85" s="18">
        <f t="shared" si="23"/>
        <v>160</v>
      </c>
    </row>
    <row r="86" spans="1:9">
      <c r="A86" s="55"/>
      <c r="B86" s="52"/>
      <c r="C86" s="23" t="s">
        <v>17</v>
      </c>
      <c r="D86" s="17">
        <v>1</v>
      </c>
      <c r="E86" s="17">
        <v>1</v>
      </c>
      <c r="F86" s="17"/>
      <c r="G86" s="17"/>
      <c r="H86" s="17">
        <f t="shared" si="22"/>
        <v>2</v>
      </c>
      <c r="I86" s="18">
        <f t="shared" si="23"/>
        <v>80</v>
      </c>
    </row>
    <row r="87" spans="1:9" ht="15.75" thickBot="1">
      <c r="A87" s="56"/>
      <c r="B87" s="53"/>
      <c r="C87" s="22" t="s">
        <v>15</v>
      </c>
      <c r="D87" s="19">
        <f>SUM(D77:D86)</f>
        <v>9</v>
      </c>
      <c r="E87" s="19">
        <f>SUM(E77:E86)</f>
        <v>9</v>
      </c>
      <c r="F87" s="19">
        <f>SUM(F77:F86)</f>
        <v>0</v>
      </c>
      <c r="G87" s="19">
        <f>SUM(G77:G86)</f>
        <v>8</v>
      </c>
      <c r="H87" s="19">
        <f t="shared" si="22"/>
        <v>26</v>
      </c>
      <c r="I87" s="20">
        <f>SUM(I77:I86)</f>
        <v>1040</v>
      </c>
    </row>
    <row r="88" spans="1:9">
      <c r="A88" s="54">
        <v>15</v>
      </c>
      <c r="B88" s="82" t="s">
        <v>42</v>
      </c>
      <c r="C88" s="21" t="s">
        <v>10</v>
      </c>
      <c r="D88" s="15">
        <v>1</v>
      </c>
      <c r="E88" s="15">
        <v>3</v>
      </c>
      <c r="F88" s="15"/>
      <c r="G88" s="15">
        <v>4</v>
      </c>
      <c r="H88" s="15">
        <f>SUM(D88:G88)</f>
        <v>8</v>
      </c>
      <c r="I88" s="16">
        <f>H88*16</f>
        <v>128</v>
      </c>
    </row>
    <row r="89" spans="1:9">
      <c r="A89" s="55"/>
      <c r="B89" s="80"/>
      <c r="C89" s="23" t="s">
        <v>11</v>
      </c>
      <c r="D89" s="17">
        <v>2</v>
      </c>
      <c r="E89" s="17"/>
      <c r="F89" s="17"/>
      <c r="G89" s="17"/>
      <c r="H89" s="17">
        <f t="shared" si="22"/>
        <v>2</v>
      </c>
      <c r="I89" s="18">
        <f t="shared" ref="I89:I95" si="24">H89*16</f>
        <v>32</v>
      </c>
    </row>
    <row r="90" spans="1:9">
      <c r="A90" s="55"/>
      <c r="B90" s="80"/>
      <c r="C90" s="23" t="s">
        <v>12</v>
      </c>
      <c r="D90" s="17">
        <v>2</v>
      </c>
      <c r="E90" s="17"/>
      <c r="F90" s="17"/>
      <c r="G90" s="17">
        <v>2</v>
      </c>
      <c r="H90" s="17">
        <f t="shared" si="22"/>
        <v>4</v>
      </c>
      <c r="I90" s="18">
        <f t="shared" si="24"/>
        <v>64</v>
      </c>
    </row>
    <row r="91" spans="1:9">
      <c r="A91" s="55"/>
      <c r="B91" s="80"/>
      <c r="C91" s="23" t="s">
        <v>37</v>
      </c>
      <c r="D91" s="17"/>
      <c r="E91" s="17">
        <v>3</v>
      </c>
      <c r="F91" s="17"/>
      <c r="G91" s="17"/>
      <c r="H91" s="17">
        <f>SUM(D91:G91)</f>
        <v>3</v>
      </c>
      <c r="I91" s="18">
        <f>H91*16</f>
        <v>48</v>
      </c>
    </row>
    <row r="92" spans="1:9">
      <c r="A92" s="55"/>
      <c r="B92" s="80"/>
      <c r="C92" s="23" t="s">
        <v>21</v>
      </c>
      <c r="D92" s="17">
        <v>2</v>
      </c>
      <c r="E92" s="17">
        <v>2</v>
      </c>
      <c r="F92" s="17"/>
      <c r="G92" s="17">
        <v>1</v>
      </c>
      <c r="H92" s="17">
        <f>SUM(D92:G92)</f>
        <v>5</v>
      </c>
      <c r="I92" s="18">
        <f>H92*16</f>
        <v>80</v>
      </c>
    </row>
    <row r="93" spans="1:9">
      <c r="A93" s="55"/>
      <c r="B93" s="80"/>
      <c r="C93" s="23" t="s">
        <v>22</v>
      </c>
      <c r="D93" s="17">
        <v>2</v>
      </c>
      <c r="E93" s="17">
        <v>3</v>
      </c>
      <c r="F93" s="17"/>
      <c r="G93" s="17"/>
      <c r="H93" s="17">
        <f>SUM(D93:G93)</f>
        <v>5</v>
      </c>
      <c r="I93" s="18">
        <f>H93*16</f>
        <v>80</v>
      </c>
    </row>
    <row r="94" spans="1:9">
      <c r="A94" s="55"/>
      <c r="B94" s="80"/>
      <c r="C94" s="23" t="s">
        <v>14</v>
      </c>
      <c r="D94" s="17">
        <v>1</v>
      </c>
      <c r="E94" s="17"/>
      <c r="F94" s="17"/>
      <c r="G94" s="17"/>
      <c r="H94" s="17">
        <f t="shared" si="22"/>
        <v>1</v>
      </c>
      <c r="I94" s="18">
        <f t="shared" si="24"/>
        <v>16</v>
      </c>
    </row>
    <row r="95" spans="1:9">
      <c r="A95" s="55"/>
      <c r="B95" s="80"/>
      <c r="C95" s="23" t="s">
        <v>17</v>
      </c>
      <c r="D95" s="17"/>
      <c r="E95" s="17">
        <v>2</v>
      </c>
      <c r="F95" s="17"/>
      <c r="G95" s="17">
        <v>2</v>
      </c>
      <c r="H95" s="17">
        <f t="shared" si="22"/>
        <v>4</v>
      </c>
      <c r="I95" s="18">
        <f t="shared" si="24"/>
        <v>64</v>
      </c>
    </row>
    <row r="96" spans="1:9" ht="15.75" thickBot="1">
      <c r="A96" s="56"/>
      <c r="B96" s="81"/>
      <c r="C96" s="22" t="s">
        <v>15</v>
      </c>
      <c r="D96" s="19">
        <f t="shared" ref="D96:I96" si="25">SUM(D88:D95)</f>
        <v>10</v>
      </c>
      <c r="E96" s="19">
        <f t="shared" si="25"/>
        <v>13</v>
      </c>
      <c r="F96" s="19">
        <f t="shared" si="25"/>
        <v>0</v>
      </c>
      <c r="G96" s="19">
        <f t="shared" si="25"/>
        <v>9</v>
      </c>
      <c r="H96" s="19">
        <f t="shared" si="25"/>
        <v>32</v>
      </c>
      <c r="I96" s="20">
        <f t="shared" si="25"/>
        <v>512</v>
      </c>
    </row>
    <row r="97" spans="1:9">
      <c r="A97" s="55">
        <v>16</v>
      </c>
      <c r="B97" s="80" t="s">
        <v>43</v>
      </c>
      <c r="C97" s="23" t="s">
        <v>10</v>
      </c>
      <c r="D97" s="17">
        <v>1</v>
      </c>
      <c r="E97" s="17"/>
      <c r="F97" s="17">
        <v>2</v>
      </c>
      <c r="G97" s="17"/>
      <c r="H97" s="17">
        <f t="shared" ref="H97:H102" si="26">SUM(D97:G97)</f>
        <v>3</v>
      </c>
      <c r="I97" s="18">
        <f t="shared" ref="I97:I102" si="27">H97*16</f>
        <v>48</v>
      </c>
    </row>
    <row r="98" spans="1:9">
      <c r="A98" s="55"/>
      <c r="B98" s="80"/>
      <c r="C98" s="23" t="s">
        <v>11</v>
      </c>
      <c r="D98" s="17">
        <v>2</v>
      </c>
      <c r="E98" s="17"/>
      <c r="F98" s="17"/>
      <c r="G98" s="17"/>
      <c r="H98" s="17">
        <f t="shared" si="26"/>
        <v>2</v>
      </c>
      <c r="I98" s="18">
        <f t="shared" si="27"/>
        <v>32</v>
      </c>
    </row>
    <row r="99" spans="1:9">
      <c r="A99" s="55"/>
      <c r="B99" s="80"/>
      <c r="C99" s="23" t="s">
        <v>12</v>
      </c>
      <c r="D99" s="17"/>
      <c r="E99" s="17"/>
      <c r="F99" s="17">
        <v>1</v>
      </c>
      <c r="G99" s="17"/>
      <c r="H99" s="17">
        <f t="shared" si="26"/>
        <v>1</v>
      </c>
      <c r="I99" s="18">
        <f t="shared" si="27"/>
        <v>16</v>
      </c>
    </row>
    <row r="100" spans="1:9">
      <c r="A100" s="55"/>
      <c r="B100" s="80"/>
      <c r="C100" s="23" t="s">
        <v>19</v>
      </c>
      <c r="D100" s="17">
        <v>1</v>
      </c>
      <c r="E100" s="17"/>
      <c r="F100" s="17">
        <v>1</v>
      </c>
      <c r="G100" s="17"/>
      <c r="H100" s="17">
        <f>SUM(D100:G100)</f>
        <v>2</v>
      </c>
      <c r="I100" s="18">
        <f>H100*16</f>
        <v>32</v>
      </c>
    </row>
    <row r="101" spans="1:9">
      <c r="A101" s="55"/>
      <c r="B101" s="80"/>
      <c r="C101" s="23" t="s">
        <v>37</v>
      </c>
      <c r="D101" s="17"/>
      <c r="E101" s="17"/>
      <c r="F101" s="17">
        <v>1</v>
      </c>
      <c r="G101" s="17"/>
      <c r="H101" s="17">
        <f t="shared" si="26"/>
        <v>1</v>
      </c>
      <c r="I101" s="18">
        <f t="shared" si="27"/>
        <v>16</v>
      </c>
    </row>
    <row r="102" spans="1:9">
      <c r="A102" s="55"/>
      <c r="B102" s="80"/>
      <c r="C102" s="23" t="s">
        <v>22</v>
      </c>
      <c r="D102" s="17"/>
      <c r="E102" s="17"/>
      <c r="F102" s="17">
        <v>2</v>
      </c>
      <c r="G102" s="17"/>
      <c r="H102" s="17">
        <f t="shared" si="26"/>
        <v>2</v>
      </c>
      <c r="I102" s="18">
        <f t="shared" si="27"/>
        <v>32</v>
      </c>
    </row>
    <row r="103" spans="1:9">
      <c r="A103" s="55"/>
      <c r="B103" s="80"/>
      <c r="C103" s="23" t="s">
        <v>17</v>
      </c>
      <c r="D103" s="17">
        <v>2</v>
      </c>
      <c r="E103" s="17"/>
      <c r="F103" s="17"/>
      <c r="G103" s="17"/>
      <c r="H103" s="17">
        <f>SUM(D103:G103)</f>
        <v>2</v>
      </c>
      <c r="I103" s="18">
        <f>H103*16</f>
        <v>32</v>
      </c>
    </row>
    <row r="104" spans="1:9" ht="15.75" thickBot="1">
      <c r="A104" s="56"/>
      <c r="B104" s="81"/>
      <c r="C104" s="22" t="s">
        <v>15</v>
      </c>
      <c r="D104" s="19">
        <f t="shared" ref="D104:I104" si="28">SUM(D97:D103)</f>
        <v>6</v>
      </c>
      <c r="E104" s="19">
        <f t="shared" si="28"/>
        <v>0</v>
      </c>
      <c r="F104" s="19">
        <f t="shared" si="28"/>
        <v>7</v>
      </c>
      <c r="G104" s="19">
        <f t="shared" si="28"/>
        <v>0</v>
      </c>
      <c r="H104" s="19">
        <f t="shared" si="28"/>
        <v>13</v>
      </c>
      <c r="I104" s="20">
        <f t="shared" si="28"/>
        <v>208</v>
      </c>
    </row>
    <row r="105" spans="1:9">
      <c r="A105" s="55">
        <v>17</v>
      </c>
      <c r="B105" s="80" t="s">
        <v>65</v>
      </c>
      <c r="C105" s="23" t="s">
        <v>11</v>
      </c>
      <c r="D105" s="17"/>
      <c r="E105" s="17">
        <v>2</v>
      </c>
      <c r="F105" s="17"/>
      <c r="G105" s="17"/>
      <c r="H105" s="17">
        <f t="shared" ref="H105:H107" si="29">SUM(D105:G105)</f>
        <v>2</v>
      </c>
      <c r="I105" s="18">
        <f t="shared" ref="I105:I107" si="30">H105*16</f>
        <v>32</v>
      </c>
    </row>
    <row r="106" spans="1:9">
      <c r="A106" s="55"/>
      <c r="B106" s="80"/>
      <c r="C106" s="23" t="s">
        <v>22</v>
      </c>
      <c r="D106" s="17"/>
      <c r="E106" s="17">
        <v>1</v>
      </c>
      <c r="F106" s="17"/>
      <c r="G106" s="17"/>
      <c r="H106" s="17">
        <f t="shared" si="29"/>
        <v>1</v>
      </c>
      <c r="I106" s="18">
        <f t="shared" si="30"/>
        <v>16</v>
      </c>
    </row>
    <row r="107" spans="1:9">
      <c r="A107" s="55"/>
      <c r="B107" s="80"/>
      <c r="C107" s="23" t="s">
        <v>14</v>
      </c>
      <c r="D107" s="17"/>
      <c r="E107" s="17">
        <v>1</v>
      </c>
      <c r="F107" s="17"/>
      <c r="G107" s="17"/>
      <c r="H107" s="17">
        <f t="shared" si="29"/>
        <v>1</v>
      </c>
      <c r="I107" s="18">
        <f t="shared" si="30"/>
        <v>16</v>
      </c>
    </row>
    <row r="108" spans="1:9" ht="15.75" thickBot="1">
      <c r="A108" s="56"/>
      <c r="B108" s="81"/>
      <c r="C108" s="22" t="s">
        <v>15</v>
      </c>
      <c r="D108" s="19">
        <f t="shared" ref="D108:I108" si="31">SUM(D105:D107)</f>
        <v>0</v>
      </c>
      <c r="E108" s="19">
        <f t="shared" si="31"/>
        <v>4</v>
      </c>
      <c r="F108" s="19">
        <f t="shared" si="31"/>
        <v>0</v>
      </c>
      <c r="G108" s="19">
        <f t="shared" si="31"/>
        <v>0</v>
      </c>
      <c r="H108" s="19">
        <f t="shared" si="31"/>
        <v>4</v>
      </c>
      <c r="I108" s="20">
        <f t="shared" si="31"/>
        <v>64</v>
      </c>
    </row>
    <row r="109" spans="1:9">
      <c r="A109" s="54">
        <v>18</v>
      </c>
      <c r="B109" s="51" t="s">
        <v>44</v>
      </c>
      <c r="C109" s="21" t="s">
        <v>10</v>
      </c>
      <c r="D109" s="15">
        <v>2</v>
      </c>
      <c r="E109" s="15">
        <v>2</v>
      </c>
      <c r="F109" s="15"/>
      <c r="G109" s="15">
        <v>2</v>
      </c>
      <c r="H109" s="15">
        <f t="shared" ref="H109:H113" si="32">SUM(D109:G109)</f>
        <v>6</v>
      </c>
      <c r="I109" s="16">
        <f t="shared" ref="I109:I113" si="33">H109*16</f>
        <v>96</v>
      </c>
    </row>
    <row r="110" spans="1:9">
      <c r="A110" s="55"/>
      <c r="B110" s="52"/>
      <c r="C110" s="23" t="s">
        <v>11</v>
      </c>
      <c r="D110" s="17"/>
      <c r="E110" s="17">
        <v>1</v>
      </c>
      <c r="F110" s="17"/>
      <c r="G110" s="17">
        <v>1</v>
      </c>
      <c r="H110" s="17">
        <f t="shared" si="32"/>
        <v>2</v>
      </c>
      <c r="I110" s="18">
        <f t="shared" si="33"/>
        <v>32</v>
      </c>
    </row>
    <row r="111" spans="1:9">
      <c r="A111" s="55"/>
      <c r="B111" s="52"/>
      <c r="C111" s="23" t="s">
        <v>37</v>
      </c>
      <c r="D111" s="17">
        <v>3</v>
      </c>
      <c r="E111" s="17">
        <v>2</v>
      </c>
      <c r="F111" s="17"/>
      <c r="G111" s="17">
        <v>2</v>
      </c>
      <c r="H111" s="17">
        <f t="shared" si="32"/>
        <v>7</v>
      </c>
      <c r="I111" s="18">
        <f t="shared" si="33"/>
        <v>112</v>
      </c>
    </row>
    <row r="112" spans="1:9">
      <c r="A112" s="55"/>
      <c r="B112" s="52"/>
      <c r="C112" s="23" t="s">
        <v>21</v>
      </c>
      <c r="D112" s="17">
        <v>3</v>
      </c>
      <c r="E112" s="17">
        <v>1</v>
      </c>
      <c r="F112" s="17"/>
      <c r="G112" s="17"/>
      <c r="H112" s="17">
        <f t="shared" si="32"/>
        <v>4</v>
      </c>
      <c r="I112" s="18">
        <f t="shared" si="33"/>
        <v>64</v>
      </c>
    </row>
    <row r="113" spans="1:9">
      <c r="A113" s="55"/>
      <c r="B113" s="52"/>
      <c r="C113" s="23" t="s">
        <v>16</v>
      </c>
      <c r="D113" s="17"/>
      <c r="E113" s="17"/>
      <c r="F113" s="17"/>
      <c r="G113" s="17">
        <v>1</v>
      </c>
      <c r="H113" s="17">
        <f t="shared" si="32"/>
        <v>1</v>
      </c>
      <c r="I113" s="18">
        <f t="shared" si="33"/>
        <v>16</v>
      </c>
    </row>
    <row r="114" spans="1:9">
      <c r="A114" s="55"/>
      <c r="B114" s="52"/>
      <c r="C114" s="23" t="s">
        <v>22</v>
      </c>
      <c r="D114" s="17">
        <v>2</v>
      </c>
      <c r="E114" s="17">
        <v>1</v>
      </c>
      <c r="F114" s="17"/>
      <c r="G114" s="17">
        <v>2</v>
      </c>
      <c r="H114" s="17">
        <f>SUM(D114:G114)</f>
        <v>5</v>
      </c>
      <c r="I114" s="18">
        <f>H114*16</f>
        <v>80</v>
      </c>
    </row>
    <row r="115" spans="1:9">
      <c r="A115" s="55"/>
      <c r="B115" s="52"/>
      <c r="C115" s="23" t="s">
        <v>14</v>
      </c>
      <c r="D115" s="17">
        <v>2</v>
      </c>
      <c r="E115" s="17">
        <v>2</v>
      </c>
      <c r="F115" s="17"/>
      <c r="G115" s="17">
        <v>3</v>
      </c>
      <c r="H115" s="17">
        <f>SUM(D115:G115)</f>
        <v>7</v>
      </c>
      <c r="I115" s="18">
        <f>H115*16</f>
        <v>112</v>
      </c>
    </row>
    <row r="116" spans="1:9">
      <c r="A116" s="55"/>
      <c r="B116" s="52"/>
      <c r="C116" s="23" t="s">
        <v>17</v>
      </c>
      <c r="D116" s="17"/>
      <c r="E116" s="17">
        <v>2</v>
      </c>
      <c r="F116" s="17"/>
      <c r="G116" s="17">
        <v>1</v>
      </c>
      <c r="H116" s="17">
        <f>SUM(D116:G116)</f>
        <v>3</v>
      </c>
      <c r="I116" s="18">
        <f>H116*16</f>
        <v>48</v>
      </c>
    </row>
    <row r="117" spans="1:9" ht="15.75" thickBot="1">
      <c r="A117" s="56"/>
      <c r="B117" s="53"/>
      <c r="C117" s="22" t="s">
        <v>15</v>
      </c>
      <c r="D117" s="19">
        <f t="shared" ref="D117:I117" si="34">SUM(D109:D116)</f>
        <v>12</v>
      </c>
      <c r="E117" s="19">
        <f t="shared" si="34"/>
        <v>11</v>
      </c>
      <c r="F117" s="19">
        <f t="shared" si="34"/>
        <v>0</v>
      </c>
      <c r="G117" s="19">
        <f t="shared" si="34"/>
        <v>12</v>
      </c>
      <c r="H117" s="19">
        <f t="shared" si="34"/>
        <v>35</v>
      </c>
      <c r="I117" s="20">
        <f t="shared" si="34"/>
        <v>560</v>
      </c>
    </row>
    <row r="118" spans="1:9">
      <c r="A118" s="55">
        <v>19</v>
      </c>
      <c r="B118" s="80" t="s">
        <v>45</v>
      </c>
      <c r="C118" s="23" t="s">
        <v>10</v>
      </c>
      <c r="D118" s="17"/>
      <c r="E118" s="17">
        <v>3</v>
      </c>
      <c r="F118" s="17"/>
      <c r="G118" s="17">
        <v>3</v>
      </c>
      <c r="H118" s="17">
        <f t="shared" ref="H118:H122" si="35">SUM(D118:G118)</f>
        <v>6</v>
      </c>
      <c r="I118" s="18">
        <f>H118*16</f>
        <v>96</v>
      </c>
    </row>
    <row r="119" spans="1:9">
      <c r="A119" s="55"/>
      <c r="B119" s="80"/>
      <c r="C119" s="23" t="s">
        <v>11</v>
      </c>
      <c r="D119" s="17"/>
      <c r="E119" s="17">
        <v>2</v>
      </c>
      <c r="F119" s="17"/>
      <c r="G119" s="17"/>
      <c r="H119" s="17">
        <f t="shared" si="35"/>
        <v>2</v>
      </c>
      <c r="I119" s="18">
        <f t="shared" ref="I119:I122" si="36">H119*16</f>
        <v>32</v>
      </c>
    </row>
    <row r="120" spans="1:9">
      <c r="A120" s="55"/>
      <c r="B120" s="80"/>
      <c r="C120" s="23" t="s">
        <v>12</v>
      </c>
      <c r="D120" s="17"/>
      <c r="E120" s="17"/>
      <c r="F120" s="17"/>
      <c r="G120" s="17">
        <v>2</v>
      </c>
      <c r="H120" s="17">
        <f t="shared" si="35"/>
        <v>2</v>
      </c>
      <c r="I120" s="18">
        <f t="shared" si="36"/>
        <v>32</v>
      </c>
    </row>
    <row r="121" spans="1:9">
      <c r="A121" s="55"/>
      <c r="B121" s="80"/>
      <c r="C121" s="23" t="s">
        <v>21</v>
      </c>
      <c r="D121" s="17"/>
      <c r="E121" s="17"/>
      <c r="F121" s="17"/>
      <c r="G121" s="17">
        <v>1</v>
      </c>
      <c r="H121" s="17">
        <f t="shared" si="35"/>
        <v>1</v>
      </c>
      <c r="I121" s="18">
        <f t="shared" si="36"/>
        <v>16</v>
      </c>
    </row>
    <row r="122" spans="1:9">
      <c r="A122" s="55"/>
      <c r="B122" s="80"/>
      <c r="C122" s="23" t="s">
        <v>17</v>
      </c>
      <c r="D122" s="17"/>
      <c r="E122" s="17">
        <v>2</v>
      </c>
      <c r="F122" s="17"/>
      <c r="G122" s="17">
        <v>1</v>
      </c>
      <c r="H122" s="17">
        <f t="shared" si="35"/>
        <v>3</v>
      </c>
      <c r="I122" s="18">
        <f t="shared" si="36"/>
        <v>48</v>
      </c>
    </row>
    <row r="123" spans="1:9" ht="15.75" thickBot="1">
      <c r="A123" s="56"/>
      <c r="B123" s="81"/>
      <c r="C123" s="22" t="s">
        <v>15</v>
      </c>
      <c r="D123" s="19">
        <f t="shared" ref="D123:I123" si="37">SUM(D118:D122)</f>
        <v>0</v>
      </c>
      <c r="E123" s="19">
        <f t="shared" si="37"/>
        <v>7</v>
      </c>
      <c r="F123" s="19">
        <f t="shared" si="37"/>
        <v>0</v>
      </c>
      <c r="G123" s="19">
        <f t="shared" si="37"/>
        <v>7</v>
      </c>
      <c r="H123" s="19">
        <f t="shared" si="37"/>
        <v>14</v>
      </c>
      <c r="I123" s="20">
        <f t="shared" si="37"/>
        <v>224</v>
      </c>
    </row>
    <row r="124" spans="1:9">
      <c r="A124" s="55">
        <v>20</v>
      </c>
      <c r="B124" s="80" t="s">
        <v>46</v>
      </c>
      <c r="C124" s="23" t="s">
        <v>10</v>
      </c>
      <c r="D124" s="17"/>
      <c r="E124" s="17"/>
      <c r="F124" s="17"/>
      <c r="G124" s="17">
        <v>1</v>
      </c>
      <c r="H124" s="17">
        <f t="shared" ref="H124:H128" si="38">SUM(D124:G124)</f>
        <v>1</v>
      </c>
      <c r="I124" s="18">
        <f>H124*16</f>
        <v>16</v>
      </c>
    </row>
    <row r="125" spans="1:9">
      <c r="A125" s="55"/>
      <c r="B125" s="80"/>
      <c r="C125" s="23" t="s">
        <v>11</v>
      </c>
      <c r="D125" s="17"/>
      <c r="E125" s="17">
        <v>2</v>
      </c>
      <c r="F125" s="17"/>
      <c r="G125" s="17"/>
      <c r="H125" s="17">
        <f t="shared" si="38"/>
        <v>2</v>
      </c>
      <c r="I125" s="18">
        <f t="shared" ref="I125:I128" si="39">H125*16</f>
        <v>32</v>
      </c>
    </row>
    <row r="126" spans="1:9">
      <c r="A126" s="55"/>
      <c r="B126" s="80"/>
      <c r="C126" s="23" t="s">
        <v>12</v>
      </c>
      <c r="D126" s="17"/>
      <c r="E126" s="17">
        <v>1</v>
      </c>
      <c r="F126" s="17"/>
      <c r="G126" s="17"/>
      <c r="H126" s="17">
        <f t="shared" si="38"/>
        <v>1</v>
      </c>
      <c r="I126" s="18">
        <f t="shared" si="39"/>
        <v>16</v>
      </c>
    </row>
    <row r="127" spans="1:9">
      <c r="A127" s="55"/>
      <c r="B127" s="80"/>
      <c r="C127" s="23" t="s">
        <v>37</v>
      </c>
      <c r="D127" s="17"/>
      <c r="E127" s="17">
        <v>1</v>
      </c>
      <c r="F127" s="17"/>
      <c r="G127" s="17"/>
      <c r="H127" s="17">
        <f t="shared" si="38"/>
        <v>1</v>
      </c>
      <c r="I127" s="18">
        <f t="shared" si="39"/>
        <v>16</v>
      </c>
    </row>
    <row r="128" spans="1:9">
      <c r="A128" s="55"/>
      <c r="B128" s="80"/>
      <c r="C128" s="23" t="s">
        <v>22</v>
      </c>
      <c r="D128" s="17"/>
      <c r="E128" s="17">
        <v>2</v>
      </c>
      <c r="F128" s="17"/>
      <c r="G128" s="17">
        <v>3</v>
      </c>
      <c r="H128" s="17">
        <f t="shared" si="38"/>
        <v>5</v>
      </c>
      <c r="I128" s="18">
        <f t="shared" si="39"/>
        <v>80</v>
      </c>
    </row>
    <row r="129" spans="1:9" ht="15.75" thickBot="1">
      <c r="A129" s="56"/>
      <c r="B129" s="81"/>
      <c r="C129" s="22" t="s">
        <v>15</v>
      </c>
      <c r="D129" s="19">
        <f t="shared" ref="D129:I129" si="40">SUM(D124:D128)</f>
        <v>0</v>
      </c>
      <c r="E129" s="19">
        <f t="shared" si="40"/>
        <v>6</v>
      </c>
      <c r="F129" s="19">
        <f t="shared" si="40"/>
        <v>0</v>
      </c>
      <c r="G129" s="19">
        <f t="shared" si="40"/>
        <v>4</v>
      </c>
      <c r="H129" s="19">
        <f t="shared" si="40"/>
        <v>10</v>
      </c>
      <c r="I129" s="20">
        <f t="shared" si="40"/>
        <v>160</v>
      </c>
    </row>
    <row r="130" spans="1:9">
      <c r="A130" s="55">
        <v>21</v>
      </c>
      <c r="B130" s="80" t="s">
        <v>47</v>
      </c>
      <c r="C130" s="23" t="s">
        <v>10</v>
      </c>
      <c r="D130" s="17"/>
      <c r="E130" s="17">
        <v>2</v>
      </c>
      <c r="F130" s="17"/>
      <c r="G130" s="17">
        <v>1</v>
      </c>
      <c r="H130" s="17">
        <f t="shared" ref="H130:H135" si="41">SUM(D130:G130)</f>
        <v>3</v>
      </c>
      <c r="I130" s="18">
        <f t="shared" ref="I130:I131" si="42">H130*16</f>
        <v>48</v>
      </c>
    </row>
    <row r="131" spans="1:9">
      <c r="A131" s="55"/>
      <c r="B131" s="80"/>
      <c r="C131" s="23" t="s">
        <v>11</v>
      </c>
      <c r="D131" s="17"/>
      <c r="E131" s="17"/>
      <c r="F131" s="17"/>
      <c r="G131" s="17">
        <v>2</v>
      </c>
      <c r="H131" s="17">
        <f t="shared" si="41"/>
        <v>2</v>
      </c>
      <c r="I131" s="18">
        <f t="shared" si="42"/>
        <v>32</v>
      </c>
    </row>
    <row r="132" spans="1:9">
      <c r="A132" s="55"/>
      <c r="B132" s="80"/>
      <c r="C132" s="23" t="s">
        <v>12</v>
      </c>
      <c r="D132" s="17"/>
      <c r="E132" s="17">
        <v>2</v>
      </c>
      <c r="F132" s="17"/>
      <c r="G132" s="17">
        <v>2</v>
      </c>
      <c r="H132" s="17">
        <f t="shared" si="41"/>
        <v>4</v>
      </c>
      <c r="I132" s="18">
        <f>H132*16</f>
        <v>64</v>
      </c>
    </row>
    <row r="133" spans="1:9">
      <c r="A133" s="55"/>
      <c r="B133" s="80"/>
      <c r="C133" s="23" t="s">
        <v>21</v>
      </c>
      <c r="D133" s="17"/>
      <c r="E133" s="17">
        <v>1</v>
      </c>
      <c r="F133" s="17"/>
      <c r="G133" s="17"/>
      <c r="H133" s="17">
        <f t="shared" si="41"/>
        <v>1</v>
      </c>
      <c r="I133" s="18">
        <f t="shared" ref="I133:I135" si="43">H133*16</f>
        <v>16</v>
      </c>
    </row>
    <row r="134" spans="1:9">
      <c r="A134" s="55"/>
      <c r="B134" s="80"/>
      <c r="C134" s="23" t="s">
        <v>22</v>
      </c>
      <c r="D134" s="17"/>
      <c r="E134" s="17"/>
      <c r="F134" s="17"/>
      <c r="G134" s="17">
        <v>1</v>
      </c>
      <c r="H134" s="17">
        <f t="shared" si="41"/>
        <v>1</v>
      </c>
      <c r="I134" s="18">
        <f t="shared" si="43"/>
        <v>16</v>
      </c>
    </row>
    <row r="135" spans="1:9">
      <c r="A135" s="55"/>
      <c r="B135" s="80"/>
      <c r="C135" s="23" t="s">
        <v>14</v>
      </c>
      <c r="D135" s="17"/>
      <c r="E135" s="17">
        <v>1</v>
      </c>
      <c r="F135" s="17"/>
      <c r="G135" s="17"/>
      <c r="H135" s="17">
        <f t="shared" si="41"/>
        <v>1</v>
      </c>
      <c r="I135" s="18">
        <f t="shared" si="43"/>
        <v>16</v>
      </c>
    </row>
    <row r="136" spans="1:9" ht="15.75" thickBot="1">
      <c r="A136" s="56"/>
      <c r="B136" s="81"/>
      <c r="C136" s="22" t="s">
        <v>15</v>
      </c>
      <c r="D136" s="19">
        <f t="shared" ref="D136:I136" si="44">SUM(D130:D135)</f>
        <v>0</v>
      </c>
      <c r="E136" s="19">
        <f t="shared" si="44"/>
        <v>6</v>
      </c>
      <c r="F136" s="19">
        <f t="shared" si="44"/>
        <v>0</v>
      </c>
      <c r="G136" s="19">
        <f t="shared" si="44"/>
        <v>6</v>
      </c>
      <c r="H136" s="19">
        <f t="shared" si="44"/>
        <v>12</v>
      </c>
      <c r="I136" s="20">
        <f t="shared" si="44"/>
        <v>192</v>
      </c>
    </row>
    <row r="137" spans="1:9" ht="18.75" customHeight="1">
      <c r="A137" s="54">
        <v>22</v>
      </c>
      <c r="B137" s="51" t="s">
        <v>48</v>
      </c>
      <c r="C137" s="21" t="s">
        <v>10</v>
      </c>
      <c r="D137" s="15"/>
      <c r="E137" s="15">
        <v>2</v>
      </c>
      <c r="F137" s="15"/>
      <c r="G137" s="15">
        <v>4</v>
      </c>
      <c r="H137" s="15">
        <f t="shared" ref="H137:H143" si="45">SUM(D137:G137)</f>
        <v>6</v>
      </c>
      <c r="I137" s="16">
        <f>H137*16</f>
        <v>96</v>
      </c>
    </row>
    <row r="138" spans="1:9" ht="18.75" customHeight="1">
      <c r="A138" s="55"/>
      <c r="B138" s="52"/>
      <c r="C138" s="23" t="s">
        <v>11</v>
      </c>
      <c r="D138" s="17"/>
      <c r="E138" s="17">
        <v>2</v>
      </c>
      <c r="F138" s="17"/>
      <c r="G138" s="17"/>
      <c r="H138" s="17">
        <f t="shared" si="45"/>
        <v>2</v>
      </c>
      <c r="I138" s="18">
        <f t="shared" ref="I138:I143" si="46">H138*16</f>
        <v>32</v>
      </c>
    </row>
    <row r="139" spans="1:9" ht="18.75" customHeight="1">
      <c r="A139" s="55"/>
      <c r="B139" s="52"/>
      <c r="C139" s="23" t="s">
        <v>12</v>
      </c>
      <c r="D139" s="17"/>
      <c r="E139" s="17">
        <v>1</v>
      </c>
      <c r="F139" s="17"/>
      <c r="G139" s="17">
        <v>1</v>
      </c>
      <c r="H139" s="17">
        <f t="shared" si="45"/>
        <v>2</v>
      </c>
      <c r="I139" s="18">
        <f t="shared" si="46"/>
        <v>32</v>
      </c>
    </row>
    <row r="140" spans="1:9" ht="18.75" customHeight="1">
      <c r="A140" s="55"/>
      <c r="B140" s="52"/>
      <c r="C140" s="23" t="s">
        <v>37</v>
      </c>
      <c r="D140" s="17"/>
      <c r="E140" s="17">
        <v>3</v>
      </c>
      <c r="F140" s="17"/>
      <c r="G140" s="17"/>
      <c r="H140" s="17">
        <f t="shared" si="45"/>
        <v>3</v>
      </c>
      <c r="I140" s="18">
        <f t="shared" si="46"/>
        <v>48</v>
      </c>
    </row>
    <row r="141" spans="1:9" ht="18.75" customHeight="1">
      <c r="A141" s="55"/>
      <c r="B141" s="52"/>
      <c r="C141" s="23" t="s">
        <v>21</v>
      </c>
      <c r="D141" s="17"/>
      <c r="E141" s="17"/>
      <c r="F141" s="17"/>
      <c r="G141" s="17">
        <v>1</v>
      </c>
      <c r="H141" s="17">
        <f t="shared" si="45"/>
        <v>1</v>
      </c>
      <c r="I141" s="18">
        <f t="shared" si="46"/>
        <v>16</v>
      </c>
    </row>
    <row r="142" spans="1:9" ht="18.75" customHeight="1">
      <c r="A142" s="55"/>
      <c r="B142" s="52"/>
      <c r="C142" s="23" t="s">
        <v>16</v>
      </c>
      <c r="D142" s="17"/>
      <c r="E142" s="17"/>
      <c r="F142" s="17"/>
      <c r="G142" s="17">
        <v>1</v>
      </c>
      <c r="H142" s="17">
        <f t="shared" si="45"/>
        <v>1</v>
      </c>
      <c r="I142" s="18">
        <f t="shared" si="46"/>
        <v>16</v>
      </c>
    </row>
    <row r="143" spans="1:9" ht="18.75" customHeight="1">
      <c r="A143" s="55"/>
      <c r="B143" s="52"/>
      <c r="C143" s="23" t="s">
        <v>14</v>
      </c>
      <c r="D143" s="17"/>
      <c r="E143" s="17">
        <v>3</v>
      </c>
      <c r="F143" s="17"/>
      <c r="G143" s="17"/>
      <c r="H143" s="17">
        <f t="shared" si="45"/>
        <v>3</v>
      </c>
      <c r="I143" s="18">
        <f t="shared" si="46"/>
        <v>48</v>
      </c>
    </row>
    <row r="144" spans="1:9" ht="18.75" customHeight="1" thickBot="1">
      <c r="A144" s="56"/>
      <c r="B144" s="53"/>
      <c r="C144" s="22" t="s">
        <v>15</v>
      </c>
      <c r="D144" s="19">
        <f>SUM(D137:D143)</f>
        <v>0</v>
      </c>
      <c r="E144" s="19">
        <f t="shared" ref="E144:G144" si="47">SUM(E137:E143)</f>
        <v>11</v>
      </c>
      <c r="F144" s="19">
        <f t="shared" si="47"/>
        <v>0</v>
      </c>
      <c r="G144" s="19">
        <f t="shared" si="47"/>
        <v>7</v>
      </c>
      <c r="H144" s="19">
        <f>SUM(H137:H143)</f>
        <v>18</v>
      </c>
      <c r="I144" s="20">
        <f>SUM(I137:I143)</f>
        <v>288</v>
      </c>
    </row>
    <row r="145" spans="1:9" ht="18.75" customHeight="1">
      <c r="A145" s="54">
        <v>23</v>
      </c>
      <c r="B145" s="51" t="s">
        <v>49</v>
      </c>
      <c r="C145" s="21" t="s">
        <v>10</v>
      </c>
      <c r="D145" s="15">
        <v>3</v>
      </c>
      <c r="E145" s="15">
        <v>1</v>
      </c>
      <c r="F145" s="15"/>
      <c r="G145" s="15"/>
      <c r="H145" s="15">
        <f t="shared" ref="H145:H151" si="48">SUM(D145:G145)</f>
        <v>4</v>
      </c>
      <c r="I145" s="16">
        <f t="shared" ref="I145:I151" si="49">H145*16</f>
        <v>64</v>
      </c>
    </row>
    <row r="146" spans="1:9" ht="18.75" customHeight="1">
      <c r="A146" s="55"/>
      <c r="B146" s="52"/>
      <c r="C146" s="23" t="s">
        <v>11</v>
      </c>
      <c r="D146" s="17">
        <v>2</v>
      </c>
      <c r="E146" s="17"/>
      <c r="F146" s="17"/>
      <c r="G146" s="17"/>
      <c r="H146" s="17">
        <f t="shared" si="48"/>
        <v>2</v>
      </c>
      <c r="I146" s="18">
        <f t="shared" si="49"/>
        <v>32</v>
      </c>
    </row>
    <row r="147" spans="1:9" ht="18.75" customHeight="1">
      <c r="A147" s="55"/>
      <c r="B147" s="52"/>
      <c r="C147" s="23" t="s">
        <v>37</v>
      </c>
      <c r="D147" s="17">
        <v>1</v>
      </c>
      <c r="E147" s="17">
        <v>2</v>
      </c>
      <c r="F147" s="17"/>
      <c r="G147" s="17"/>
      <c r="H147" s="17">
        <f t="shared" si="48"/>
        <v>3</v>
      </c>
      <c r="I147" s="18">
        <f t="shared" si="49"/>
        <v>48</v>
      </c>
    </row>
    <row r="148" spans="1:9" ht="18.75" customHeight="1">
      <c r="A148" s="55"/>
      <c r="B148" s="52"/>
      <c r="C148" s="23" t="s">
        <v>21</v>
      </c>
      <c r="D148" s="17">
        <v>1</v>
      </c>
      <c r="E148" s="17">
        <v>1</v>
      </c>
      <c r="F148" s="17"/>
      <c r="G148" s="17"/>
      <c r="H148" s="17">
        <f t="shared" si="48"/>
        <v>2</v>
      </c>
      <c r="I148" s="18">
        <f t="shared" si="49"/>
        <v>32</v>
      </c>
    </row>
    <row r="149" spans="1:9" ht="18.75" customHeight="1">
      <c r="A149" s="55"/>
      <c r="B149" s="52"/>
      <c r="C149" s="23" t="s">
        <v>16</v>
      </c>
      <c r="D149" s="17"/>
      <c r="E149" s="26">
        <v>1</v>
      </c>
      <c r="F149" s="17"/>
      <c r="G149" s="17"/>
      <c r="H149" s="17">
        <f t="shared" si="48"/>
        <v>1</v>
      </c>
      <c r="I149" s="18">
        <f t="shared" si="49"/>
        <v>16</v>
      </c>
    </row>
    <row r="150" spans="1:9" ht="18.75" customHeight="1">
      <c r="A150" s="55"/>
      <c r="B150" s="52"/>
      <c r="C150" s="23" t="s">
        <v>22</v>
      </c>
      <c r="D150" s="17"/>
      <c r="E150" s="17">
        <v>1</v>
      </c>
      <c r="F150" s="17"/>
      <c r="G150" s="17"/>
      <c r="H150" s="17">
        <f t="shared" si="48"/>
        <v>1</v>
      </c>
      <c r="I150" s="18">
        <f t="shared" si="49"/>
        <v>16</v>
      </c>
    </row>
    <row r="151" spans="1:9" ht="18.75" customHeight="1">
      <c r="A151" s="55"/>
      <c r="B151" s="52"/>
      <c r="C151" s="23" t="s">
        <v>17</v>
      </c>
      <c r="D151" s="17">
        <v>1</v>
      </c>
      <c r="E151" s="17">
        <v>1</v>
      </c>
      <c r="F151" s="17"/>
      <c r="G151" s="17"/>
      <c r="H151" s="17">
        <f t="shared" si="48"/>
        <v>2</v>
      </c>
      <c r="I151" s="18">
        <f t="shared" si="49"/>
        <v>32</v>
      </c>
    </row>
    <row r="152" spans="1:9" ht="18.75" customHeight="1" thickBot="1">
      <c r="A152" s="56"/>
      <c r="B152" s="53"/>
      <c r="C152" s="22" t="s">
        <v>15</v>
      </c>
      <c r="D152" s="19">
        <f>SUM(D145:D151)</f>
        <v>8</v>
      </c>
      <c r="E152" s="19">
        <f t="shared" ref="E152:G152" si="50">SUM(E145:E151)</f>
        <v>7</v>
      </c>
      <c r="F152" s="19">
        <f t="shared" si="50"/>
        <v>0</v>
      </c>
      <c r="G152" s="19">
        <f t="shared" si="50"/>
        <v>0</v>
      </c>
      <c r="H152" s="19">
        <f>SUM(H145:H151)</f>
        <v>15</v>
      </c>
      <c r="I152" s="20">
        <f>SUM(I145:I151)</f>
        <v>240</v>
      </c>
    </row>
    <row r="153" spans="1:9" ht="16.5" customHeight="1">
      <c r="A153" s="54">
        <v>24</v>
      </c>
      <c r="B153" s="51" t="s">
        <v>50</v>
      </c>
      <c r="C153" s="21" t="s">
        <v>10</v>
      </c>
      <c r="D153" s="15"/>
      <c r="E153" s="15">
        <v>6</v>
      </c>
      <c r="F153" s="15">
        <v>6</v>
      </c>
      <c r="G153" s="15">
        <v>0</v>
      </c>
      <c r="H153" s="15">
        <f t="shared" ref="H153:H157" si="51">SUM(D153:G153)</f>
        <v>12</v>
      </c>
      <c r="I153" s="16">
        <f>H153*16</f>
        <v>192</v>
      </c>
    </row>
    <row r="154" spans="1:9" ht="16.5" customHeight="1">
      <c r="A154" s="55"/>
      <c r="B154" s="52"/>
      <c r="C154" s="23" t="s">
        <v>11</v>
      </c>
      <c r="D154" s="17"/>
      <c r="E154" s="17">
        <v>2</v>
      </c>
      <c r="F154" s="17"/>
      <c r="G154" s="17"/>
      <c r="H154" s="17">
        <f t="shared" si="51"/>
        <v>2</v>
      </c>
      <c r="I154" s="18">
        <f>H154*16</f>
        <v>32</v>
      </c>
    </row>
    <row r="155" spans="1:9" ht="16.5" customHeight="1">
      <c r="A155" s="55"/>
      <c r="B155" s="52"/>
      <c r="C155" s="23" t="s">
        <v>24</v>
      </c>
      <c r="D155" s="17"/>
      <c r="E155" s="17">
        <v>1</v>
      </c>
      <c r="F155" s="17"/>
      <c r="G155" s="17"/>
      <c r="H155" s="17">
        <f t="shared" si="51"/>
        <v>1</v>
      </c>
      <c r="I155" s="18">
        <f t="shared" ref="I155:I157" si="52">H155*16</f>
        <v>16</v>
      </c>
    </row>
    <row r="156" spans="1:9" ht="16.5" customHeight="1">
      <c r="A156" s="55"/>
      <c r="B156" s="52"/>
      <c r="C156" s="23" t="s">
        <v>14</v>
      </c>
      <c r="D156" s="17"/>
      <c r="E156" s="17"/>
      <c r="F156" s="17">
        <v>3</v>
      </c>
      <c r="G156" s="17"/>
      <c r="H156" s="17">
        <f t="shared" si="51"/>
        <v>3</v>
      </c>
      <c r="I156" s="18">
        <f t="shared" si="52"/>
        <v>48</v>
      </c>
    </row>
    <row r="157" spans="1:9" ht="16.5" customHeight="1">
      <c r="A157" s="55"/>
      <c r="B157" s="52"/>
      <c r="C157" s="23" t="s">
        <v>17</v>
      </c>
      <c r="D157" s="17"/>
      <c r="E157" s="17">
        <v>1</v>
      </c>
      <c r="F157" s="17">
        <v>1</v>
      </c>
      <c r="G157" s="17"/>
      <c r="H157" s="17">
        <f t="shared" si="51"/>
        <v>2</v>
      </c>
      <c r="I157" s="18">
        <f t="shared" si="52"/>
        <v>32</v>
      </c>
    </row>
    <row r="158" spans="1:9" ht="16.5" customHeight="1" thickBot="1">
      <c r="A158" s="56"/>
      <c r="B158" s="53"/>
      <c r="C158" s="22" t="s">
        <v>15</v>
      </c>
      <c r="D158" s="19">
        <f>SUM(D153:D157)</f>
        <v>0</v>
      </c>
      <c r="E158" s="19">
        <f t="shared" ref="E158:G158" si="53">SUM(E153:E157)</f>
        <v>10</v>
      </c>
      <c r="F158" s="19">
        <f t="shared" si="53"/>
        <v>10</v>
      </c>
      <c r="G158" s="19">
        <f t="shared" si="53"/>
        <v>0</v>
      </c>
      <c r="H158" s="19">
        <f>SUM(H153:H157)</f>
        <v>20</v>
      </c>
      <c r="I158" s="20">
        <f>SUM(I153:I157)</f>
        <v>320</v>
      </c>
    </row>
    <row r="159" spans="1:9">
      <c r="A159" s="54">
        <v>25</v>
      </c>
      <c r="B159" s="51" t="s">
        <v>51</v>
      </c>
      <c r="C159" s="21" t="s">
        <v>10</v>
      </c>
      <c r="D159" s="15"/>
      <c r="E159" s="15">
        <v>2</v>
      </c>
      <c r="F159" s="15"/>
      <c r="G159" s="15"/>
      <c r="H159" s="15">
        <f t="shared" ref="H159:H166" si="54">SUM(D159:G159)</f>
        <v>2</v>
      </c>
      <c r="I159" s="16">
        <f t="shared" ref="I159:I166" si="55">H159*24</f>
        <v>48</v>
      </c>
    </row>
    <row r="160" spans="1:9">
      <c r="A160" s="55"/>
      <c r="B160" s="52"/>
      <c r="C160" s="23" t="s">
        <v>11</v>
      </c>
      <c r="D160" s="17"/>
      <c r="E160" s="17"/>
      <c r="F160" s="17">
        <v>2</v>
      </c>
      <c r="G160" s="17"/>
      <c r="H160" s="17">
        <f t="shared" si="54"/>
        <v>2</v>
      </c>
      <c r="I160" s="18">
        <f t="shared" si="55"/>
        <v>48</v>
      </c>
    </row>
    <row r="161" spans="1:9">
      <c r="A161" s="55"/>
      <c r="B161" s="52"/>
      <c r="C161" s="23" t="s">
        <v>37</v>
      </c>
      <c r="D161" s="17"/>
      <c r="E161" s="17"/>
      <c r="F161" s="17">
        <v>2</v>
      </c>
      <c r="G161" s="17"/>
      <c r="H161" s="17">
        <f t="shared" si="54"/>
        <v>2</v>
      </c>
      <c r="I161" s="18">
        <f t="shared" si="55"/>
        <v>48</v>
      </c>
    </row>
    <row r="162" spans="1:9">
      <c r="A162" s="55"/>
      <c r="B162" s="52"/>
      <c r="C162" s="23" t="s">
        <v>21</v>
      </c>
      <c r="D162" s="17"/>
      <c r="E162" s="17"/>
      <c r="F162" s="17">
        <v>2</v>
      </c>
      <c r="G162" s="17"/>
      <c r="H162" s="17">
        <f t="shared" si="54"/>
        <v>2</v>
      </c>
      <c r="I162" s="18">
        <f t="shared" si="55"/>
        <v>48</v>
      </c>
    </row>
    <row r="163" spans="1:9">
      <c r="A163" s="55"/>
      <c r="B163" s="52"/>
      <c r="C163" s="23" t="s">
        <v>16</v>
      </c>
      <c r="D163" s="17"/>
      <c r="E163" s="17">
        <v>1</v>
      </c>
      <c r="F163" s="17"/>
      <c r="G163" s="17"/>
      <c r="H163" s="17">
        <f t="shared" si="54"/>
        <v>1</v>
      </c>
      <c r="I163" s="18">
        <f t="shared" si="55"/>
        <v>24</v>
      </c>
    </row>
    <row r="164" spans="1:9">
      <c r="A164" s="55"/>
      <c r="B164" s="52"/>
      <c r="C164" s="23" t="s">
        <v>22</v>
      </c>
      <c r="D164" s="17"/>
      <c r="E164" s="17">
        <v>3</v>
      </c>
      <c r="F164" s="17">
        <v>1</v>
      </c>
      <c r="G164" s="17"/>
      <c r="H164" s="17">
        <f t="shared" si="54"/>
        <v>4</v>
      </c>
      <c r="I164" s="18">
        <f t="shared" si="55"/>
        <v>96</v>
      </c>
    </row>
    <row r="165" spans="1:9">
      <c r="A165" s="55"/>
      <c r="B165" s="52"/>
      <c r="C165" s="23" t="s">
        <v>14</v>
      </c>
      <c r="D165" s="17"/>
      <c r="E165" s="17"/>
      <c r="F165" s="17">
        <v>3</v>
      </c>
      <c r="G165" s="17"/>
      <c r="H165" s="17">
        <f t="shared" si="54"/>
        <v>3</v>
      </c>
      <c r="I165" s="18">
        <f t="shared" si="55"/>
        <v>72</v>
      </c>
    </row>
    <row r="166" spans="1:9">
      <c r="A166" s="55"/>
      <c r="B166" s="52"/>
      <c r="C166" s="23" t="s">
        <v>17</v>
      </c>
      <c r="D166" s="17"/>
      <c r="E166" s="17">
        <v>3</v>
      </c>
      <c r="F166" s="17"/>
      <c r="G166" s="17"/>
      <c r="H166" s="17">
        <f t="shared" si="54"/>
        <v>3</v>
      </c>
      <c r="I166" s="18">
        <f t="shared" si="55"/>
        <v>72</v>
      </c>
    </row>
    <row r="167" spans="1:9" ht="15.75" thickBot="1">
      <c r="A167" s="56"/>
      <c r="B167" s="53"/>
      <c r="C167" s="22" t="s">
        <v>15</v>
      </c>
      <c r="D167" s="19">
        <f>SUM(D159:D166)</f>
        <v>0</v>
      </c>
      <c r="E167" s="19">
        <f t="shared" ref="E167:G167" si="56">SUM(E159:E166)</f>
        <v>9</v>
      </c>
      <c r="F167" s="19">
        <f t="shared" si="56"/>
        <v>10</v>
      </c>
      <c r="G167" s="19">
        <f t="shared" si="56"/>
        <v>0</v>
      </c>
      <c r="H167" s="19">
        <f>SUM(H159:H166)</f>
        <v>19</v>
      </c>
      <c r="I167" s="20">
        <f>SUM(I159:I166)</f>
        <v>456</v>
      </c>
    </row>
    <row r="168" spans="1:9">
      <c r="A168" s="54">
        <v>26</v>
      </c>
      <c r="B168" s="51" t="s">
        <v>52</v>
      </c>
      <c r="C168" s="21" t="s">
        <v>10</v>
      </c>
      <c r="D168" s="15">
        <v>3</v>
      </c>
      <c r="E168" s="15"/>
      <c r="F168" s="15">
        <v>1</v>
      </c>
      <c r="G168" s="15">
        <v>3</v>
      </c>
      <c r="H168" s="15">
        <f t="shared" ref="H168:H176" si="57">SUM(D168:G168)</f>
        <v>7</v>
      </c>
      <c r="I168" s="16">
        <f t="shared" ref="I168:I176" si="58">H168*24</f>
        <v>168</v>
      </c>
    </row>
    <row r="169" spans="1:9">
      <c r="A169" s="55"/>
      <c r="B169" s="52"/>
      <c r="C169" s="23" t="s">
        <v>11</v>
      </c>
      <c r="D169" s="17"/>
      <c r="E169" s="17"/>
      <c r="F169" s="17"/>
      <c r="G169" s="17">
        <v>2</v>
      </c>
      <c r="H169" s="17">
        <f t="shared" si="57"/>
        <v>2</v>
      </c>
      <c r="I169" s="18">
        <f t="shared" si="58"/>
        <v>48</v>
      </c>
    </row>
    <row r="170" spans="1:9">
      <c r="A170" s="55"/>
      <c r="B170" s="52"/>
      <c r="C170" s="23" t="s">
        <v>12</v>
      </c>
      <c r="D170" s="17"/>
      <c r="E170" s="17"/>
      <c r="F170" s="17"/>
      <c r="G170" s="17">
        <v>2</v>
      </c>
      <c r="H170" s="17">
        <f t="shared" si="57"/>
        <v>2</v>
      </c>
      <c r="I170" s="18">
        <f t="shared" si="58"/>
        <v>48</v>
      </c>
    </row>
    <row r="171" spans="1:9">
      <c r="A171" s="58"/>
      <c r="B171" s="62"/>
      <c r="C171" s="31" t="s">
        <v>13</v>
      </c>
      <c r="D171" s="26">
        <v>1</v>
      </c>
      <c r="E171" s="26"/>
      <c r="F171" s="26">
        <v>1</v>
      </c>
      <c r="G171" s="26"/>
      <c r="H171" s="26">
        <f t="shared" si="57"/>
        <v>2</v>
      </c>
      <c r="I171" s="27">
        <f t="shared" si="58"/>
        <v>48</v>
      </c>
    </row>
    <row r="172" spans="1:9">
      <c r="A172" s="55"/>
      <c r="B172" s="52"/>
      <c r="C172" s="23" t="s">
        <v>37</v>
      </c>
      <c r="D172" s="17">
        <v>2</v>
      </c>
      <c r="E172" s="17"/>
      <c r="F172" s="17">
        <v>2</v>
      </c>
      <c r="G172" s="17">
        <v>2</v>
      </c>
      <c r="H172" s="17">
        <f t="shared" si="57"/>
        <v>6</v>
      </c>
      <c r="I172" s="18">
        <f t="shared" si="58"/>
        <v>144</v>
      </c>
    </row>
    <row r="173" spans="1:9">
      <c r="A173" s="55"/>
      <c r="B173" s="52"/>
      <c r="C173" s="23" t="s">
        <v>21</v>
      </c>
      <c r="D173" s="17">
        <v>1</v>
      </c>
      <c r="E173" s="17"/>
      <c r="F173" s="17"/>
      <c r="G173" s="17">
        <v>1</v>
      </c>
      <c r="H173" s="17">
        <f t="shared" si="57"/>
        <v>2</v>
      </c>
      <c r="I173" s="18">
        <f t="shared" si="58"/>
        <v>48</v>
      </c>
    </row>
    <row r="174" spans="1:9">
      <c r="A174" s="55"/>
      <c r="B174" s="52"/>
      <c r="C174" s="23" t="s">
        <v>16</v>
      </c>
      <c r="D174" s="17"/>
      <c r="E174" s="17"/>
      <c r="F174" s="17">
        <v>1</v>
      </c>
      <c r="G174" s="17"/>
      <c r="H174" s="17">
        <f t="shared" si="57"/>
        <v>1</v>
      </c>
      <c r="I174" s="18">
        <f t="shared" si="58"/>
        <v>24</v>
      </c>
    </row>
    <row r="175" spans="1:9">
      <c r="A175" s="55"/>
      <c r="B175" s="52"/>
      <c r="C175" s="23" t="s">
        <v>22</v>
      </c>
      <c r="D175" s="17">
        <v>1</v>
      </c>
      <c r="E175" s="17"/>
      <c r="F175" s="17">
        <v>6</v>
      </c>
      <c r="G175" s="17"/>
      <c r="H175" s="17">
        <f t="shared" si="57"/>
        <v>7</v>
      </c>
      <c r="I175" s="18">
        <f t="shared" si="58"/>
        <v>168</v>
      </c>
    </row>
    <row r="176" spans="1:9">
      <c r="A176" s="55"/>
      <c r="B176" s="52"/>
      <c r="C176" s="23" t="s">
        <v>14</v>
      </c>
      <c r="D176" s="17">
        <v>2</v>
      </c>
      <c r="E176" s="17"/>
      <c r="F176" s="17"/>
      <c r="G176" s="17"/>
      <c r="H176" s="17">
        <f t="shared" si="57"/>
        <v>2</v>
      </c>
      <c r="I176" s="18">
        <f t="shared" si="58"/>
        <v>48</v>
      </c>
    </row>
    <row r="177" spans="1:9" ht="15.75" thickBot="1">
      <c r="A177" s="56"/>
      <c r="B177" s="53"/>
      <c r="C177" s="22" t="s">
        <v>15</v>
      </c>
      <c r="D177" s="19">
        <f>SUM(D168:D176)</f>
        <v>10</v>
      </c>
      <c r="E177" s="19">
        <f t="shared" ref="E177:G177" si="59">SUM(E168:E176)</f>
        <v>0</v>
      </c>
      <c r="F177" s="19">
        <f t="shared" si="59"/>
        <v>11</v>
      </c>
      <c r="G177" s="19">
        <f t="shared" si="59"/>
        <v>10</v>
      </c>
      <c r="H177" s="19">
        <f>SUM(H168:H176)</f>
        <v>31</v>
      </c>
      <c r="I177" s="20">
        <f>SUM(I168:I176)</f>
        <v>744</v>
      </c>
    </row>
    <row r="178" spans="1:9">
      <c r="A178" s="54">
        <v>27</v>
      </c>
      <c r="B178" s="51" t="s">
        <v>53</v>
      </c>
      <c r="C178" s="21" t="s">
        <v>10</v>
      </c>
      <c r="D178" s="15"/>
      <c r="E178" s="15">
        <v>1</v>
      </c>
      <c r="F178" s="15"/>
      <c r="G178" s="15"/>
      <c r="H178" s="15">
        <f t="shared" ref="H178" si="60">SUM(D178:G178)</f>
        <v>1</v>
      </c>
      <c r="I178" s="16">
        <f>H178*24</f>
        <v>24</v>
      </c>
    </row>
    <row r="179" spans="1:9">
      <c r="A179" s="55"/>
      <c r="B179" s="52"/>
      <c r="C179" s="23" t="s">
        <v>11</v>
      </c>
      <c r="D179" s="17"/>
      <c r="E179" s="17">
        <v>2</v>
      </c>
      <c r="F179" s="17"/>
      <c r="G179" s="17"/>
      <c r="H179" s="17">
        <f>SUM(D179:G179)</f>
        <v>2</v>
      </c>
      <c r="I179" s="18">
        <f>H179*24</f>
        <v>48</v>
      </c>
    </row>
    <row r="180" spans="1:9">
      <c r="A180" s="55"/>
      <c r="B180" s="52"/>
      <c r="C180" s="23" t="s">
        <v>16</v>
      </c>
      <c r="D180" s="17"/>
      <c r="E180" s="17">
        <v>3</v>
      </c>
      <c r="F180" s="17"/>
      <c r="G180" s="17"/>
      <c r="H180" s="17">
        <f>SUM(D180:G180)</f>
        <v>3</v>
      </c>
      <c r="I180" s="18">
        <f>H180*24</f>
        <v>72</v>
      </c>
    </row>
    <row r="181" spans="1:9">
      <c r="A181" s="55"/>
      <c r="B181" s="52"/>
      <c r="C181" s="23" t="s">
        <v>14</v>
      </c>
      <c r="D181" s="17"/>
      <c r="E181" s="17">
        <v>3</v>
      </c>
      <c r="F181" s="17"/>
      <c r="G181" s="17"/>
      <c r="H181" s="17">
        <f>SUM(D181:G181)</f>
        <v>3</v>
      </c>
      <c r="I181" s="18">
        <f>H181*24</f>
        <v>72</v>
      </c>
    </row>
    <row r="182" spans="1:9">
      <c r="A182" s="55"/>
      <c r="B182" s="52"/>
      <c r="C182" s="23" t="s">
        <v>17</v>
      </c>
      <c r="D182" s="17"/>
      <c r="E182" s="17">
        <v>1</v>
      </c>
      <c r="F182" s="17"/>
      <c r="G182" s="17"/>
      <c r="H182" s="17">
        <f>SUM(D182:G182)</f>
        <v>1</v>
      </c>
      <c r="I182" s="18">
        <f>H182*24</f>
        <v>24</v>
      </c>
    </row>
    <row r="183" spans="1:9" ht="15.75" thickBot="1">
      <c r="A183" s="56"/>
      <c r="B183" s="53"/>
      <c r="C183" s="22" t="s">
        <v>15</v>
      </c>
      <c r="D183" s="19">
        <f>SUM(D178:D182)</f>
        <v>0</v>
      </c>
      <c r="E183" s="19">
        <f t="shared" ref="E183:G183" si="61">SUM(E178:E182)</f>
        <v>10</v>
      </c>
      <c r="F183" s="19">
        <f t="shared" si="61"/>
        <v>0</v>
      </c>
      <c r="G183" s="19">
        <f t="shared" si="61"/>
        <v>0</v>
      </c>
      <c r="H183" s="19">
        <f>SUM(H178:H182)</f>
        <v>10</v>
      </c>
      <c r="I183" s="20">
        <f>SUM(I178:I182)</f>
        <v>240</v>
      </c>
    </row>
    <row r="184" spans="1:9">
      <c r="A184" s="54">
        <v>28</v>
      </c>
      <c r="B184" s="51" t="s">
        <v>54</v>
      </c>
      <c r="C184" s="21" t="s">
        <v>11</v>
      </c>
      <c r="D184" s="15"/>
      <c r="E184" s="15">
        <v>2</v>
      </c>
      <c r="F184" s="15"/>
      <c r="G184" s="15"/>
      <c r="H184" s="15">
        <f t="shared" ref="H184:H190" si="62">SUM(D184:G184)</f>
        <v>2</v>
      </c>
      <c r="I184" s="16">
        <f t="shared" ref="I184:I190" si="63">H184*16</f>
        <v>32</v>
      </c>
    </row>
    <row r="185" spans="1:9">
      <c r="A185" s="55"/>
      <c r="B185" s="52"/>
      <c r="C185" s="23" t="s">
        <v>40</v>
      </c>
      <c r="D185" s="17"/>
      <c r="E185" s="17">
        <v>1</v>
      </c>
      <c r="F185" s="17"/>
      <c r="G185" s="17"/>
      <c r="H185" s="17">
        <f t="shared" si="62"/>
        <v>1</v>
      </c>
      <c r="I185" s="18">
        <f t="shared" si="63"/>
        <v>16</v>
      </c>
    </row>
    <row r="186" spans="1:9">
      <c r="A186" s="55"/>
      <c r="B186" s="52"/>
      <c r="C186" s="23" t="s">
        <v>21</v>
      </c>
      <c r="D186" s="17">
        <v>2</v>
      </c>
      <c r="E186" s="17">
        <v>1</v>
      </c>
      <c r="F186" s="17"/>
      <c r="G186" s="17"/>
      <c r="H186" s="17">
        <f t="shared" si="62"/>
        <v>3</v>
      </c>
      <c r="I186" s="18">
        <f t="shared" si="63"/>
        <v>48</v>
      </c>
    </row>
    <row r="187" spans="1:9">
      <c r="A187" s="55"/>
      <c r="B187" s="52"/>
      <c r="C187" s="23" t="s">
        <v>16</v>
      </c>
      <c r="D187" s="17"/>
      <c r="E187" s="17">
        <v>1</v>
      </c>
      <c r="F187" s="17"/>
      <c r="G187" s="17"/>
      <c r="H187" s="17">
        <f t="shared" si="62"/>
        <v>1</v>
      </c>
      <c r="I187" s="18">
        <f t="shared" si="63"/>
        <v>16</v>
      </c>
    </row>
    <row r="188" spans="1:9">
      <c r="A188" s="55"/>
      <c r="B188" s="52"/>
      <c r="C188" s="23" t="s">
        <v>22</v>
      </c>
      <c r="D188" s="17">
        <v>3</v>
      </c>
      <c r="E188" s="17">
        <v>2</v>
      </c>
      <c r="F188" s="17"/>
      <c r="G188" s="17"/>
      <c r="H188" s="17">
        <f t="shared" si="62"/>
        <v>5</v>
      </c>
      <c r="I188" s="18">
        <f t="shared" si="63"/>
        <v>80</v>
      </c>
    </row>
    <row r="189" spans="1:9">
      <c r="A189" s="55"/>
      <c r="B189" s="52"/>
      <c r="C189" s="23" t="s">
        <v>14</v>
      </c>
      <c r="D189" s="17">
        <v>2</v>
      </c>
      <c r="E189" s="17"/>
      <c r="F189" s="17"/>
      <c r="G189" s="17"/>
      <c r="H189" s="17">
        <f t="shared" si="62"/>
        <v>2</v>
      </c>
      <c r="I189" s="18">
        <f t="shared" si="63"/>
        <v>32</v>
      </c>
    </row>
    <row r="190" spans="1:9">
      <c r="A190" s="55"/>
      <c r="B190" s="52"/>
      <c r="C190" s="23" t="s">
        <v>17</v>
      </c>
      <c r="D190" s="17">
        <v>2</v>
      </c>
      <c r="E190" s="17"/>
      <c r="F190" s="17"/>
      <c r="G190" s="17"/>
      <c r="H190" s="17">
        <f t="shared" si="62"/>
        <v>2</v>
      </c>
      <c r="I190" s="18">
        <f t="shared" si="63"/>
        <v>32</v>
      </c>
    </row>
    <row r="191" spans="1:9" ht="15.75" thickBot="1">
      <c r="A191" s="56"/>
      <c r="B191" s="53"/>
      <c r="C191" s="22" t="s">
        <v>15</v>
      </c>
      <c r="D191" s="19">
        <f>SUM(D184:D190)</f>
        <v>9</v>
      </c>
      <c r="E191" s="19">
        <f t="shared" ref="E191:G191" si="64">SUM(E184:E190)</f>
        <v>7</v>
      </c>
      <c r="F191" s="19">
        <f t="shared" si="64"/>
        <v>0</v>
      </c>
      <c r="G191" s="19">
        <f t="shared" si="64"/>
        <v>0</v>
      </c>
      <c r="H191" s="19">
        <f>SUM(H184:H190)</f>
        <v>16</v>
      </c>
      <c r="I191" s="20">
        <f>SUM(I184:I190)</f>
        <v>256</v>
      </c>
    </row>
    <row r="192" spans="1:9" ht="16.5" thickBot="1">
      <c r="A192" s="66" t="s">
        <v>55</v>
      </c>
      <c r="B192" s="67"/>
      <c r="C192" s="67"/>
      <c r="D192" s="67"/>
      <c r="E192" s="67"/>
      <c r="F192" s="67"/>
      <c r="G192" s="67"/>
      <c r="H192" s="67"/>
      <c r="I192" s="68"/>
    </row>
    <row r="193" spans="1:9">
      <c r="A193" s="57">
        <v>29</v>
      </c>
      <c r="B193" s="71" t="s">
        <v>66</v>
      </c>
      <c r="C193" s="43" t="s">
        <v>64</v>
      </c>
      <c r="D193" s="33">
        <v>12</v>
      </c>
      <c r="E193" s="33"/>
      <c r="F193" s="33"/>
      <c r="G193" s="33"/>
      <c r="H193" s="33">
        <f>SUM(D193:G193)</f>
        <v>12</v>
      </c>
      <c r="I193" s="33">
        <f>H193*184</f>
        <v>2208</v>
      </c>
    </row>
    <row r="194" spans="1:9">
      <c r="A194" s="69"/>
      <c r="B194" s="72"/>
      <c r="C194" s="31" t="s">
        <v>22</v>
      </c>
      <c r="D194" s="26">
        <v>1</v>
      </c>
      <c r="E194" s="26"/>
      <c r="F194" s="26"/>
      <c r="G194" s="26"/>
      <c r="H194" s="26">
        <f t="shared" ref="H194:H197" si="65">SUM(D194:G194)</f>
        <v>1</v>
      </c>
      <c r="I194" s="26">
        <f t="shared" ref="I194:I197" si="66">H194*184</f>
        <v>184</v>
      </c>
    </row>
    <row r="195" spans="1:9">
      <c r="A195" s="69"/>
      <c r="B195" s="72"/>
      <c r="C195" s="41" t="s">
        <v>18</v>
      </c>
      <c r="D195" s="26">
        <v>2</v>
      </c>
      <c r="E195" s="26"/>
      <c r="F195" s="26"/>
      <c r="G195" s="26"/>
      <c r="H195" s="26">
        <f t="shared" si="65"/>
        <v>2</v>
      </c>
      <c r="I195" s="26">
        <f t="shared" si="66"/>
        <v>368</v>
      </c>
    </row>
    <row r="196" spans="1:9">
      <c r="A196" s="69"/>
      <c r="B196" s="72"/>
      <c r="C196" s="31" t="s">
        <v>16</v>
      </c>
      <c r="D196" s="26">
        <v>1</v>
      </c>
      <c r="E196" s="26"/>
      <c r="F196" s="26"/>
      <c r="G196" s="26"/>
      <c r="H196" s="26">
        <f t="shared" si="65"/>
        <v>1</v>
      </c>
      <c r="I196" s="26">
        <f t="shared" si="66"/>
        <v>184</v>
      </c>
    </row>
    <row r="197" spans="1:9">
      <c r="A197" s="69"/>
      <c r="B197" s="72"/>
      <c r="C197" s="31" t="s">
        <v>67</v>
      </c>
      <c r="D197" s="26">
        <v>1</v>
      </c>
      <c r="E197" s="26"/>
      <c r="F197" s="26"/>
      <c r="G197" s="26"/>
      <c r="H197" s="26">
        <f t="shared" si="65"/>
        <v>1</v>
      </c>
      <c r="I197" s="26">
        <f t="shared" si="66"/>
        <v>184</v>
      </c>
    </row>
    <row r="198" spans="1:9" ht="15.75" thickBot="1">
      <c r="A198" s="70"/>
      <c r="B198" s="73"/>
      <c r="C198" s="44" t="s">
        <v>15</v>
      </c>
      <c r="D198" s="34">
        <f>SUM(D193:D197)</f>
        <v>17</v>
      </c>
      <c r="E198" s="34">
        <f t="shared" ref="E198:I198" si="67">SUM(E193:E197)</f>
        <v>0</v>
      </c>
      <c r="F198" s="34">
        <f t="shared" si="67"/>
        <v>0</v>
      </c>
      <c r="G198" s="34">
        <f t="shared" si="67"/>
        <v>0</v>
      </c>
      <c r="H198" s="34">
        <f t="shared" si="67"/>
        <v>17</v>
      </c>
      <c r="I198" s="34">
        <f t="shared" si="67"/>
        <v>3128</v>
      </c>
    </row>
    <row r="199" spans="1:9">
      <c r="A199" s="76">
        <v>30</v>
      </c>
      <c r="B199" s="78" t="s">
        <v>56</v>
      </c>
      <c r="C199" s="30" t="s">
        <v>64</v>
      </c>
      <c r="D199" s="24"/>
      <c r="E199" s="24">
        <v>4</v>
      </c>
      <c r="F199" s="24"/>
      <c r="G199" s="24"/>
      <c r="H199" s="24">
        <f t="shared" ref="H199:H201" si="68">SUM(D199:G199)</f>
        <v>4</v>
      </c>
      <c r="I199" s="25">
        <f>H199*256</f>
        <v>1024</v>
      </c>
    </row>
    <row r="200" spans="1:9">
      <c r="A200" s="69"/>
      <c r="B200" s="72"/>
      <c r="C200" s="31" t="s">
        <v>10</v>
      </c>
      <c r="D200" s="26"/>
      <c r="E200" s="26">
        <v>2</v>
      </c>
      <c r="F200" s="26"/>
      <c r="G200" s="26"/>
      <c r="H200" s="33">
        <f t="shared" si="68"/>
        <v>2</v>
      </c>
      <c r="I200" s="38">
        <f t="shared" ref="I200:I201" si="69">H200*256</f>
        <v>512</v>
      </c>
    </row>
    <row r="201" spans="1:9">
      <c r="A201" s="69"/>
      <c r="B201" s="72"/>
      <c r="C201" s="31" t="s">
        <v>17</v>
      </c>
      <c r="D201" s="26"/>
      <c r="E201" s="26">
        <v>1</v>
      </c>
      <c r="F201" s="26"/>
      <c r="G201" s="26"/>
      <c r="H201" s="33">
        <f t="shared" si="68"/>
        <v>1</v>
      </c>
      <c r="I201" s="38">
        <f t="shared" si="69"/>
        <v>256</v>
      </c>
    </row>
    <row r="202" spans="1:9" ht="15.75" thickBot="1">
      <c r="A202" s="77"/>
      <c r="B202" s="79"/>
      <c r="C202" s="32" t="s">
        <v>15</v>
      </c>
      <c r="D202" s="28">
        <f t="shared" ref="D202:I202" si="70">SUM(D199:D201)</f>
        <v>0</v>
      </c>
      <c r="E202" s="28">
        <f t="shared" si="70"/>
        <v>7</v>
      </c>
      <c r="F202" s="28">
        <f t="shared" si="70"/>
        <v>0</v>
      </c>
      <c r="G202" s="28">
        <f t="shared" si="70"/>
        <v>0</v>
      </c>
      <c r="H202" s="28">
        <f t="shared" si="70"/>
        <v>7</v>
      </c>
      <c r="I202" s="29">
        <f t="shared" si="70"/>
        <v>1792</v>
      </c>
    </row>
    <row r="203" spans="1:9" ht="19.5" thickBot="1">
      <c r="A203" s="66" t="s">
        <v>57</v>
      </c>
      <c r="B203" s="74"/>
      <c r="C203" s="74"/>
      <c r="D203" s="74"/>
      <c r="E203" s="74"/>
      <c r="F203" s="74"/>
      <c r="G203" s="74"/>
      <c r="H203" s="74"/>
      <c r="I203" s="75"/>
    </row>
    <row r="204" spans="1:9" ht="15" customHeight="1">
      <c r="A204" s="57">
        <v>31</v>
      </c>
      <c r="B204" s="71" t="s">
        <v>58</v>
      </c>
      <c r="C204" s="43" t="s">
        <v>10</v>
      </c>
      <c r="D204" s="33"/>
      <c r="E204" s="33">
        <v>6</v>
      </c>
      <c r="F204" s="33"/>
      <c r="G204" s="33"/>
      <c r="H204" s="33">
        <f>SUM(D204:G204)</f>
        <v>6</v>
      </c>
      <c r="I204" s="38">
        <f t="shared" ref="I204:I207" si="71">H204*16</f>
        <v>96</v>
      </c>
    </row>
    <row r="205" spans="1:9">
      <c r="A205" s="58"/>
      <c r="B205" s="62"/>
      <c r="C205" s="31" t="s">
        <v>24</v>
      </c>
      <c r="D205" s="26"/>
      <c r="E205" s="26">
        <v>1</v>
      </c>
      <c r="F205" s="26"/>
      <c r="G205" s="26"/>
      <c r="H205" s="26">
        <f>SUM(D205:G205)</f>
        <v>1</v>
      </c>
      <c r="I205" s="27">
        <f>H205*16</f>
        <v>16</v>
      </c>
    </row>
    <row r="206" spans="1:9">
      <c r="A206" s="58"/>
      <c r="B206" s="62"/>
      <c r="C206" s="31" t="s">
        <v>37</v>
      </c>
      <c r="D206" s="26"/>
      <c r="E206" s="26">
        <v>1</v>
      </c>
      <c r="F206" s="26"/>
      <c r="G206" s="26"/>
      <c r="H206" s="26">
        <f>SUM(D206:G206)</f>
        <v>1</v>
      </c>
      <c r="I206" s="27">
        <f t="shared" si="71"/>
        <v>16</v>
      </c>
    </row>
    <row r="207" spans="1:9">
      <c r="A207" s="58"/>
      <c r="B207" s="62"/>
      <c r="C207" s="31" t="s">
        <v>22</v>
      </c>
      <c r="D207" s="26"/>
      <c r="E207" s="26">
        <v>1</v>
      </c>
      <c r="F207" s="26"/>
      <c r="G207" s="26"/>
      <c r="H207" s="26">
        <f>SUM(D207:G207)</f>
        <v>1</v>
      </c>
      <c r="I207" s="27">
        <f t="shared" si="71"/>
        <v>16</v>
      </c>
    </row>
    <row r="208" spans="1:9" ht="15.75" thickBot="1">
      <c r="A208" s="59"/>
      <c r="B208" s="62"/>
      <c r="C208" s="32" t="s">
        <v>15</v>
      </c>
      <c r="D208" s="32">
        <f>SUM(D204:D207)</f>
        <v>0</v>
      </c>
      <c r="E208" s="32">
        <f>SUM(E204:E207)</f>
        <v>9</v>
      </c>
      <c r="F208" s="32">
        <f>SUM(F204:F207)</f>
        <v>0</v>
      </c>
      <c r="G208" s="32">
        <f>SUM(G204:G207)</f>
        <v>0</v>
      </c>
      <c r="H208" s="28">
        <f>SUM(H204:H207)</f>
        <v>9</v>
      </c>
      <c r="I208" s="29">
        <f>H208*16</f>
        <v>144</v>
      </c>
    </row>
    <row r="209" spans="1:13">
      <c r="A209" s="60">
        <v>32</v>
      </c>
      <c r="B209" s="61" t="s">
        <v>59</v>
      </c>
      <c r="C209" s="30" t="s">
        <v>10</v>
      </c>
      <c r="D209" s="24">
        <v>2</v>
      </c>
      <c r="E209" s="24">
        <v>3</v>
      </c>
      <c r="F209" s="24">
        <v>3</v>
      </c>
      <c r="G209" s="24">
        <v>2</v>
      </c>
      <c r="H209" s="24">
        <f t="shared" ref="H209:H215" si="72">SUM(D209:G209)</f>
        <v>10</v>
      </c>
      <c r="I209" s="25">
        <f t="shared" ref="I209:I217" si="73">H209*16</f>
        <v>160</v>
      </c>
    </row>
    <row r="210" spans="1:13">
      <c r="A210" s="58"/>
      <c r="B210" s="62"/>
      <c r="C210" s="31" t="s">
        <v>12</v>
      </c>
      <c r="D210" s="26">
        <v>1</v>
      </c>
      <c r="E210" s="26">
        <v>4</v>
      </c>
      <c r="F210" s="26"/>
      <c r="G210" s="26"/>
      <c r="H210" s="26">
        <f t="shared" si="72"/>
        <v>5</v>
      </c>
      <c r="I210" s="27">
        <f t="shared" si="73"/>
        <v>80</v>
      </c>
    </row>
    <row r="211" spans="1:13">
      <c r="A211" s="58"/>
      <c r="B211" s="62"/>
      <c r="C211" s="31" t="s">
        <v>13</v>
      </c>
      <c r="D211" s="26"/>
      <c r="E211" s="26">
        <v>1</v>
      </c>
      <c r="F211" s="26">
        <v>2</v>
      </c>
      <c r="G211" s="26">
        <v>1</v>
      </c>
      <c r="H211" s="26">
        <f t="shared" si="72"/>
        <v>4</v>
      </c>
      <c r="I211" s="27">
        <f t="shared" si="73"/>
        <v>64</v>
      </c>
    </row>
    <row r="212" spans="1:13">
      <c r="A212" s="58"/>
      <c r="B212" s="62"/>
      <c r="C212" s="31" t="s">
        <v>24</v>
      </c>
      <c r="D212" s="26"/>
      <c r="E212" s="26"/>
      <c r="F212" s="26">
        <v>3</v>
      </c>
      <c r="G212" s="26"/>
      <c r="H212" s="26">
        <f t="shared" si="72"/>
        <v>3</v>
      </c>
      <c r="I212" s="27">
        <f t="shared" si="73"/>
        <v>48</v>
      </c>
    </row>
    <row r="213" spans="1:13">
      <c r="A213" s="58"/>
      <c r="B213" s="62"/>
      <c r="C213" s="31" t="s">
        <v>37</v>
      </c>
      <c r="D213" s="26">
        <v>1</v>
      </c>
      <c r="E213" s="26">
        <v>2</v>
      </c>
      <c r="F213" s="26"/>
      <c r="G213" s="26">
        <v>1</v>
      </c>
      <c r="H213" s="26">
        <f t="shared" si="72"/>
        <v>4</v>
      </c>
      <c r="I213" s="27">
        <f t="shared" si="73"/>
        <v>64</v>
      </c>
      <c r="M213" t="s">
        <v>60</v>
      </c>
    </row>
    <row r="214" spans="1:13">
      <c r="A214" s="58"/>
      <c r="B214" s="62"/>
      <c r="C214" s="31" t="s">
        <v>21</v>
      </c>
      <c r="D214" s="26"/>
      <c r="E214" s="26"/>
      <c r="F214" s="26"/>
      <c r="G214" s="26">
        <v>2</v>
      </c>
      <c r="H214" s="26">
        <f t="shared" si="72"/>
        <v>2</v>
      </c>
      <c r="I214" s="27">
        <f t="shared" si="73"/>
        <v>32</v>
      </c>
    </row>
    <row r="215" spans="1:13">
      <c r="A215" s="58"/>
      <c r="B215" s="62"/>
      <c r="C215" s="31" t="s">
        <v>16</v>
      </c>
      <c r="D215" s="26"/>
      <c r="E215" s="26"/>
      <c r="F215" s="26">
        <v>1</v>
      </c>
      <c r="G215" s="26"/>
      <c r="H215" s="26">
        <f t="shared" si="72"/>
        <v>1</v>
      </c>
      <c r="I215" s="27">
        <f t="shared" si="73"/>
        <v>16</v>
      </c>
    </row>
    <row r="216" spans="1:13">
      <c r="A216" s="58"/>
      <c r="B216" s="62"/>
      <c r="C216" s="31" t="s">
        <v>14</v>
      </c>
      <c r="D216" s="26"/>
      <c r="E216" s="26"/>
      <c r="F216" s="26">
        <v>2</v>
      </c>
      <c r="G216" s="26"/>
      <c r="H216" s="26">
        <f>SUM(D216:G216)</f>
        <v>2</v>
      </c>
      <c r="I216" s="27">
        <f t="shared" si="73"/>
        <v>32</v>
      </c>
    </row>
    <row r="217" spans="1:13">
      <c r="A217" s="58"/>
      <c r="B217" s="62"/>
      <c r="C217" s="31" t="s">
        <v>17</v>
      </c>
      <c r="D217" s="26">
        <v>2</v>
      </c>
      <c r="E217" s="26">
        <v>2</v>
      </c>
      <c r="F217" s="26">
        <v>1</v>
      </c>
      <c r="G217" s="26">
        <v>1</v>
      </c>
      <c r="H217" s="26">
        <f>SUM(D217:G217)</f>
        <v>6</v>
      </c>
      <c r="I217" s="27">
        <f t="shared" si="73"/>
        <v>96</v>
      </c>
    </row>
    <row r="218" spans="1:13" ht="15.75" thickBot="1">
      <c r="A218" s="59"/>
      <c r="B218" s="63"/>
      <c r="C218" s="32" t="s">
        <v>15</v>
      </c>
      <c r="D218" s="28">
        <f>SUM(D209:D217)</f>
        <v>6</v>
      </c>
      <c r="E218" s="28">
        <f t="shared" ref="E218:G218" si="74">SUM(E209:E217)</f>
        <v>12</v>
      </c>
      <c r="F218" s="28">
        <f t="shared" si="74"/>
        <v>12</v>
      </c>
      <c r="G218" s="28">
        <f t="shared" si="74"/>
        <v>7</v>
      </c>
      <c r="H218" s="28">
        <f>SUM(H209:H217)</f>
        <v>37</v>
      </c>
      <c r="I218" s="29">
        <f>SUM(I209:I217)</f>
        <v>592</v>
      </c>
    </row>
    <row r="219" spans="1:13" ht="15.75" thickBot="1">
      <c r="A219" s="48"/>
      <c r="B219" s="49" t="s">
        <v>61</v>
      </c>
      <c r="C219" s="50" t="s">
        <v>62</v>
      </c>
      <c r="D219" s="50">
        <f>D218+D202+D191+D75+D13</f>
        <v>68</v>
      </c>
      <c r="E219" s="50">
        <f t="shared" ref="E219:I219" si="75">E218+E202+E191+E75+E13</f>
        <v>70</v>
      </c>
      <c r="F219" s="50">
        <f t="shared" si="75"/>
        <v>43</v>
      </c>
      <c r="G219" s="50">
        <f t="shared" si="75"/>
        <v>39</v>
      </c>
      <c r="H219" s="50">
        <f t="shared" si="75"/>
        <v>220</v>
      </c>
      <c r="I219" s="50">
        <f t="shared" si="75"/>
        <v>15856</v>
      </c>
    </row>
    <row r="220" spans="1:13">
      <c r="A220" s="64"/>
      <c r="B220" s="65"/>
      <c r="C220" s="64"/>
      <c r="D220" s="64"/>
      <c r="E220" s="64"/>
      <c r="F220" s="64"/>
      <c r="G220" s="64"/>
      <c r="H220" s="64"/>
      <c r="I220" s="64"/>
    </row>
    <row r="221" spans="1:13">
      <c r="A221" s="1"/>
      <c r="B221" s="36"/>
      <c r="C221" s="39"/>
      <c r="D221" s="1"/>
      <c r="E221" s="1"/>
      <c r="F221" s="1"/>
      <c r="G221" s="1"/>
      <c r="H221" s="1"/>
      <c r="I221" s="1"/>
    </row>
  </sheetData>
  <autoFilter ref="A7:I219"/>
  <mergeCells count="78">
    <mergeCell ref="A2:I2"/>
    <mergeCell ref="A3:I3"/>
    <mergeCell ref="A5:A6"/>
    <mergeCell ref="B5:B6"/>
    <mergeCell ref="C5:C6"/>
    <mergeCell ref="D5:G5"/>
    <mergeCell ref="H5:H6"/>
    <mergeCell ref="I5:I6"/>
    <mergeCell ref="A8:I8"/>
    <mergeCell ref="A15:A21"/>
    <mergeCell ref="A22:A24"/>
    <mergeCell ref="B22:B24"/>
    <mergeCell ref="A9:A13"/>
    <mergeCell ref="B9:B13"/>
    <mergeCell ref="A14:I14"/>
    <mergeCell ref="B15:B21"/>
    <mergeCell ref="A34:A36"/>
    <mergeCell ref="B34:B36"/>
    <mergeCell ref="A37:A39"/>
    <mergeCell ref="B37:B39"/>
    <mergeCell ref="A25:A28"/>
    <mergeCell ref="B25:B28"/>
    <mergeCell ref="A29:A33"/>
    <mergeCell ref="B29:B33"/>
    <mergeCell ref="A48:A52"/>
    <mergeCell ref="A53:A54"/>
    <mergeCell ref="B53:B54"/>
    <mergeCell ref="A40:A43"/>
    <mergeCell ref="B40:B43"/>
    <mergeCell ref="A44:A47"/>
    <mergeCell ref="B44:B47"/>
    <mergeCell ref="B48:B52"/>
    <mergeCell ref="A55:A63"/>
    <mergeCell ref="B55:B63"/>
    <mergeCell ref="A64:A75"/>
    <mergeCell ref="B64:B75"/>
    <mergeCell ref="A76:I76"/>
    <mergeCell ref="A77:A87"/>
    <mergeCell ref="B77:B87"/>
    <mergeCell ref="B88:B96"/>
    <mergeCell ref="B97:B104"/>
    <mergeCell ref="A109:A117"/>
    <mergeCell ref="B109:B117"/>
    <mergeCell ref="A88:A96"/>
    <mergeCell ref="A97:A104"/>
    <mergeCell ref="A105:A108"/>
    <mergeCell ref="B105:B108"/>
    <mergeCell ref="A118:A123"/>
    <mergeCell ref="A124:A129"/>
    <mergeCell ref="B118:B123"/>
    <mergeCell ref="B124:B129"/>
    <mergeCell ref="B130:B136"/>
    <mergeCell ref="A130:A136"/>
    <mergeCell ref="A137:A144"/>
    <mergeCell ref="B137:B144"/>
    <mergeCell ref="A145:A152"/>
    <mergeCell ref="B145:B152"/>
    <mergeCell ref="A220:I220"/>
    <mergeCell ref="A192:I192"/>
    <mergeCell ref="A193:A198"/>
    <mergeCell ref="B193:B198"/>
    <mergeCell ref="A203:I203"/>
    <mergeCell ref="B204:B208"/>
    <mergeCell ref="A199:A202"/>
    <mergeCell ref="B199:B202"/>
    <mergeCell ref="B184:B191"/>
    <mergeCell ref="A153:A158"/>
    <mergeCell ref="B153:B158"/>
    <mergeCell ref="A204:A208"/>
    <mergeCell ref="A209:A218"/>
    <mergeCell ref="B209:B218"/>
    <mergeCell ref="A178:A183"/>
    <mergeCell ref="B178:B183"/>
    <mergeCell ref="A184:A191"/>
    <mergeCell ref="A159:A167"/>
    <mergeCell ref="B159:B167"/>
    <mergeCell ref="A168:A177"/>
    <mergeCell ref="B168:B177"/>
  </mergeCells>
  <printOptions horizontalCentered="1"/>
  <pageMargins left="0.51181102362204722" right="0.15748031496062992" top="0.39370078740157483" bottom="0.27559055118110237" header="0.31496062992125984" footer="0.19685039370078741"/>
  <pageSetup paperSize="9" scale="68" orientation="portrait" r:id="rId1"/>
  <rowBreaks count="3" manualBreakCount="3">
    <brk id="54" max="8" man="1"/>
    <brk id="87" max="8" man="1"/>
    <brk id="1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 на печать посл.</vt:lpstr>
      <vt:lpstr>'График на печать посл.'!Область_печати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vkaraeva</dc:creator>
  <cp:lastModifiedBy>Бареева</cp:lastModifiedBy>
  <cp:lastPrinted>2018-08-02T07:33:11Z</cp:lastPrinted>
  <dcterms:created xsi:type="dcterms:W3CDTF">2018-07-24T06:02:55Z</dcterms:created>
  <dcterms:modified xsi:type="dcterms:W3CDTF">2019-07-26T10:55:53Z</dcterms:modified>
</cp:coreProperties>
</file>